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Zespoly2016\DWI\Wewn\Wsp\Norweg\Dokumentacja konkursowa\tabele finansowe\Poprawione\"/>
    </mc:Choice>
  </mc:AlternateContent>
  <bookViews>
    <workbookView xWindow="0" yWindow="0" windowWidth="28800" windowHeight="12330" tabRatio="840" activeTab="9"/>
  </bookViews>
  <sheets>
    <sheet name="A. Bilans bez projektu" sheetId="12" r:id="rId1"/>
    <sheet name="B. RZiS bez projektu" sheetId="13" r:id="rId2"/>
    <sheet name="C. RPP bez projektu" sheetId="18" r:id="rId3"/>
    <sheet name="D. Bilans projekt" sheetId="14" r:id="rId4"/>
    <sheet name="E. Założenia RZiS projekt" sheetId="5" r:id="rId5"/>
    <sheet name="F. RZiS projekt" sheetId="15" r:id="rId6"/>
    <sheet name="G. RPP projekt" sheetId="19" r:id="rId7"/>
    <sheet name="H. Bilans suma" sheetId="16" r:id="rId8"/>
    <sheet name="I. RZiS suma" sheetId="17" r:id="rId9"/>
    <sheet name="J. RPP suma" sheetId="20" r:id="rId10"/>
    <sheet name="K. Wskaźniki finansowe" sheetId="21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" i="20" l="1"/>
  <c r="F51" i="18" l="1"/>
  <c r="F13" i="18" l="1"/>
  <c r="F61" i="18" l="1"/>
  <c r="F56" i="18"/>
  <c r="F55" i="18"/>
  <c r="F53" i="18"/>
  <c r="F52" i="18"/>
  <c r="F49" i="18"/>
  <c r="F48" i="18"/>
  <c r="F46" i="18"/>
  <c r="F45" i="18"/>
  <c r="F38" i="18"/>
  <c r="F29" i="18"/>
  <c r="F44" i="18" l="1"/>
  <c r="F43" i="18"/>
  <c r="F39" i="18"/>
  <c r="F37" i="18"/>
  <c r="F35" i="18"/>
  <c r="F33" i="18"/>
  <c r="F30" i="18"/>
  <c r="F27" i="18"/>
  <c r="F25" i="18"/>
  <c r="F23" i="18"/>
  <c r="F21" i="18"/>
  <c r="F16" i="18"/>
  <c r="F15" i="18"/>
  <c r="F14" i="18"/>
  <c r="G60" i="20" l="1"/>
  <c r="H60" i="20"/>
  <c r="I60" i="20"/>
  <c r="J60" i="20"/>
  <c r="K60" i="20"/>
  <c r="L60" i="20"/>
  <c r="M60" i="20"/>
  <c r="N60" i="20"/>
  <c r="O60" i="20"/>
  <c r="P60" i="20"/>
  <c r="F60" i="20"/>
  <c r="D60" i="20"/>
  <c r="E60" i="20"/>
  <c r="C60" i="20"/>
  <c r="G25" i="21" l="1"/>
  <c r="H25" i="21"/>
  <c r="I25" i="21"/>
  <c r="J25" i="21"/>
  <c r="K25" i="21"/>
  <c r="L25" i="21"/>
  <c r="M25" i="21"/>
  <c r="N25" i="21"/>
  <c r="O25" i="21"/>
  <c r="P25" i="21"/>
  <c r="F25" i="21"/>
  <c r="D13" i="5"/>
  <c r="E13" i="5"/>
  <c r="F13" i="5"/>
  <c r="G13" i="5"/>
  <c r="H13" i="5"/>
  <c r="I13" i="5"/>
  <c r="J13" i="5"/>
  <c r="K13" i="5"/>
  <c r="L13" i="5"/>
  <c r="M13" i="5"/>
  <c r="C13" i="5"/>
  <c r="C12" i="14"/>
  <c r="D5" i="5" l="1"/>
  <c r="E5" i="5" s="1"/>
  <c r="F5" i="5" s="1"/>
  <c r="B49" i="17" l="1"/>
  <c r="B63" i="20" s="1"/>
  <c r="B49" i="15"/>
  <c r="B63" i="19" s="1"/>
  <c r="E7" i="15"/>
  <c r="H7" i="17" s="1"/>
  <c r="F7" i="15"/>
  <c r="I7" i="17" s="1"/>
  <c r="G7" i="15"/>
  <c r="J7" i="17" s="1"/>
  <c r="H7" i="15"/>
  <c r="K7" i="17" s="1"/>
  <c r="I7" i="15"/>
  <c r="L7" i="17" s="1"/>
  <c r="J7" i="15"/>
  <c r="M7" i="17" s="1"/>
  <c r="K7" i="15"/>
  <c r="N7" i="17" s="1"/>
  <c r="L7" i="15"/>
  <c r="O7" i="17" s="1"/>
  <c r="M7" i="15"/>
  <c r="P7" i="17" s="1"/>
  <c r="D7" i="15"/>
  <c r="G7" i="17" s="1"/>
  <c r="C7" i="15"/>
  <c r="F7" i="17" s="1"/>
  <c r="B49" i="13" l="1"/>
  <c r="B63" i="18" s="1"/>
  <c r="P28" i="17" l="1"/>
  <c r="O28" i="17"/>
  <c r="O27" i="17" s="1"/>
  <c r="O26" i="17" s="1"/>
  <c r="N28" i="17"/>
  <c r="M28" i="17"/>
  <c r="L28" i="17"/>
  <c r="K28" i="17"/>
  <c r="K27" i="17" s="1"/>
  <c r="K26" i="17" s="1"/>
  <c r="J28" i="17"/>
  <c r="I28" i="17"/>
  <c r="H28" i="17"/>
  <c r="H27" i="17" s="1"/>
  <c r="H26" i="17" s="1"/>
  <c r="G28" i="17"/>
  <c r="F28" i="17"/>
  <c r="E28" i="17"/>
  <c r="D28" i="17"/>
  <c r="C28" i="17"/>
  <c r="C27" i="17" s="1"/>
  <c r="C26" i="17" s="1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P41" i="17"/>
  <c r="O41" i="17"/>
  <c r="N41" i="17"/>
  <c r="M41" i="17"/>
  <c r="L41" i="17"/>
  <c r="K41" i="17"/>
  <c r="K38" i="17" s="1"/>
  <c r="J41" i="17"/>
  <c r="I41" i="17"/>
  <c r="H41" i="17"/>
  <c r="G41" i="17"/>
  <c r="F41" i="17"/>
  <c r="E41" i="17"/>
  <c r="D41" i="17"/>
  <c r="C41" i="17"/>
  <c r="C38" i="17" s="1"/>
  <c r="P39" i="17"/>
  <c r="O39" i="17"/>
  <c r="O38" i="17" s="1"/>
  <c r="N39" i="17"/>
  <c r="N38" i="17" s="1"/>
  <c r="M39" i="17"/>
  <c r="L39" i="17"/>
  <c r="K39" i="17"/>
  <c r="J39" i="17"/>
  <c r="J38" i="17" s="1"/>
  <c r="I39" i="17"/>
  <c r="I38" i="17" s="1"/>
  <c r="H39" i="17"/>
  <c r="G39" i="17"/>
  <c r="G38" i="17" s="1"/>
  <c r="F39" i="17"/>
  <c r="E39" i="17"/>
  <c r="E38" i="17" s="1"/>
  <c r="D39" i="17"/>
  <c r="C39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P23" i="17"/>
  <c r="O23" i="17"/>
  <c r="N23" i="17"/>
  <c r="N21" i="17" s="1"/>
  <c r="M23" i="17"/>
  <c r="L23" i="17"/>
  <c r="K23" i="17"/>
  <c r="J23" i="17"/>
  <c r="J21" i="17" s="1"/>
  <c r="I23" i="17"/>
  <c r="H23" i="17"/>
  <c r="G23" i="17"/>
  <c r="F23" i="17"/>
  <c r="F21" i="17" s="1"/>
  <c r="E23" i="17"/>
  <c r="E21" i="17" s="1"/>
  <c r="D23" i="17"/>
  <c r="C23" i="17"/>
  <c r="P22" i="17"/>
  <c r="O22" i="17"/>
  <c r="O21" i="17" s="1"/>
  <c r="N22" i="17"/>
  <c r="M22" i="17"/>
  <c r="L22" i="17"/>
  <c r="K22" i="17"/>
  <c r="K21" i="17" s="1"/>
  <c r="J22" i="17"/>
  <c r="I22" i="17"/>
  <c r="I21" i="17" s="1"/>
  <c r="H22" i="17"/>
  <c r="G22" i="17"/>
  <c r="F22" i="17"/>
  <c r="E22" i="17"/>
  <c r="D22" i="17"/>
  <c r="C22" i="17"/>
  <c r="C21" i="17" s="1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E16" i="17" s="1"/>
  <c r="D18" i="17"/>
  <c r="C18" i="17"/>
  <c r="P17" i="17"/>
  <c r="P16" i="17" s="1"/>
  <c r="O17" i="17"/>
  <c r="O16" i="17" s="1"/>
  <c r="N17" i="17"/>
  <c r="M17" i="17"/>
  <c r="L17" i="17"/>
  <c r="K17" i="17"/>
  <c r="K16" i="17" s="1"/>
  <c r="J17" i="17"/>
  <c r="I17" i="17"/>
  <c r="I16" i="17" s="1"/>
  <c r="H17" i="17"/>
  <c r="H16" i="17" s="1"/>
  <c r="G17" i="17"/>
  <c r="F17" i="17"/>
  <c r="E17" i="17"/>
  <c r="D17" i="17"/>
  <c r="D16" i="17" s="1"/>
  <c r="C17" i="17"/>
  <c r="C16" i="17" s="1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P11" i="17"/>
  <c r="O11" i="17"/>
  <c r="O8" i="17" s="1"/>
  <c r="N11" i="17"/>
  <c r="M11" i="17"/>
  <c r="L11" i="17"/>
  <c r="K11" i="17"/>
  <c r="J11" i="17"/>
  <c r="I11" i="17"/>
  <c r="H11" i="17"/>
  <c r="G11" i="17"/>
  <c r="F11" i="17"/>
  <c r="E11" i="17"/>
  <c r="D11" i="17"/>
  <c r="C11" i="17"/>
  <c r="P10" i="17"/>
  <c r="O10" i="17"/>
  <c r="N10" i="17"/>
  <c r="N8" i="17" s="1"/>
  <c r="M10" i="17"/>
  <c r="M8" i="17" s="1"/>
  <c r="L10" i="17"/>
  <c r="K10" i="17"/>
  <c r="K8" i="17" s="1"/>
  <c r="J10" i="17"/>
  <c r="J8" i="17" s="1"/>
  <c r="I10" i="17"/>
  <c r="H10" i="17"/>
  <c r="G10" i="17"/>
  <c r="F10" i="17"/>
  <c r="F8" i="17" s="1"/>
  <c r="E10" i="17"/>
  <c r="E8" i="17" s="1"/>
  <c r="D10" i="17"/>
  <c r="C10" i="17"/>
  <c r="G5" i="17"/>
  <c r="H5" i="17"/>
  <c r="I5" i="17"/>
  <c r="J5" i="17"/>
  <c r="K5" i="17"/>
  <c r="L5" i="17"/>
  <c r="M5" i="17"/>
  <c r="N5" i="17"/>
  <c r="O5" i="17"/>
  <c r="P5" i="17"/>
  <c r="F5" i="17"/>
  <c r="D5" i="17"/>
  <c r="E5" i="17"/>
  <c r="D6" i="17"/>
  <c r="D4" i="17" s="1"/>
  <c r="E6" i="17"/>
  <c r="D7" i="17"/>
  <c r="E7" i="17"/>
  <c r="E4" i="17" s="1"/>
  <c r="C7" i="17"/>
  <c r="C6" i="17"/>
  <c r="C5" i="17"/>
  <c r="F38" i="17"/>
  <c r="M38" i="17"/>
  <c r="E27" i="17"/>
  <c r="G27" i="17"/>
  <c r="G26" i="17" s="1"/>
  <c r="I27" i="17"/>
  <c r="M27" i="17"/>
  <c r="M26" i="17" s="1"/>
  <c r="G21" i="17"/>
  <c r="M21" i="17"/>
  <c r="G16" i="17"/>
  <c r="L16" i="17"/>
  <c r="M16" i="17"/>
  <c r="I8" i="17"/>
  <c r="C8" i="17"/>
  <c r="E55" i="19"/>
  <c r="F55" i="19"/>
  <c r="G55" i="19"/>
  <c r="H55" i="19"/>
  <c r="I55" i="19"/>
  <c r="J55" i="19"/>
  <c r="K55" i="19"/>
  <c r="L55" i="19"/>
  <c r="M55" i="19"/>
  <c r="E48" i="19"/>
  <c r="F48" i="19"/>
  <c r="G48" i="19"/>
  <c r="H48" i="19"/>
  <c r="I48" i="19"/>
  <c r="J48" i="19"/>
  <c r="K48" i="19"/>
  <c r="L48" i="19"/>
  <c r="M48" i="19"/>
  <c r="E51" i="19"/>
  <c r="F51" i="19"/>
  <c r="G51" i="19"/>
  <c r="H51" i="19"/>
  <c r="I51" i="19"/>
  <c r="J51" i="19"/>
  <c r="K51" i="19"/>
  <c r="L51" i="19"/>
  <c r="M51" i="19"/>
  <c r="E52" i="19"/>
  <c r="F52" i="19"/>
  <c r="G52" i="19"/>
  <c r="H52" i="19"/>
  <c r="I52" i="19"/>
  <c r="J52" i="19"/>
  <c r="K52" i="19"/>
  <c r="L52" i="19"/>
  <c r="M52" i="19"/>
  <c r="E53" i="19"/>
  <c r="F53" i="19"/>
  <c r="G53" i="19"/>
  <c r="H53" i="19"/>
  <c r="I53" i="19"/>
  <c r="J53" i="19"/>
  <c r="K53" i="19"/>
  <c r="L53" i="19"/>
  <c r="M53" i="19"/>
  <c r="D55" i="19"/>
  <c r="C55" i="19"/>
  <c r="E44" i="19"/>
  <c r="F44" i="19"/>
  <c r="G44" i="19"/>
  <c r="H44" i="19"/>
  <c r="I44" i="19"/>
  <c r="J44" i="19"/>
  <c r="K44" i="19"/>
  <c r="L44" i="19"/>
  <c r="M44" i="19"/>
  <c r="E45" i="19"/>
  <c r="F45" i="19"/>
  <c r="G45" i="19"/>
  <c r="H45" i="19"/>
  <c r="I45" i="19"/>
  <c r="J45" i="19"/>
  <c r="K45" i="19"/>
  <c r="L45" i="19"/>
  <c r="M45" i="19"/>
  <c r="E37" i="19"/>
  <c r="F37" i="19"/>
  <c r="G37" i="19"/>
  <c r="H37" i="19"/>
  <c r="I37" i="19"/>
  <c r="J37" i="19"/>
  <c r="K37" i="19"/>
  <c r="L37" i="19"/>
  <c r="M37" i="19"/>
  <c r="E38" i="19"/>
  <c r="F38" i="19"/>
  <c r="G38" i="19"/>
  <c r="H38" i="19"/>
  <c r="I38" i="19"/>
  <c r="J38" i="19"/>
  <c r="K38" i="19"/>
  <c r="L38" i="19"/>
  <c r="M38" i="19"/>
  <c r="E39" i="19"/>
  <c r="F39" i="19"/>
  <c r="G39" i="19"/>
  <c r="H39" i="19"/>
  <c r="I39" i="19"/>
  <c r="J39" i="19"/>
  <c r="K39" i="19"/>
  <c r="L39" i="19"/>
  <c r="M39" i="19"/>
  <c r="E33" i="19"/>
  <c r="F33" i="19"/>
  <c r="G33" i="19"/>
  <c r="H33" i="19"/>
  <c r="I33" i="19"/>
  <c r="J33" i="19"/>
  <c r="K33" i="19"/>
  <c r="L33" i="19"/>
  <c r="M33" i="19"/>
  <c r="E25" i="19"/>
  <c r="F25" i="19"/>
  <c r="G25" i="19"/>
  <c r="H25" i="19"/>
  <c r="I25" i="19"/>
  <c r="J25" i="19"/>
  <c r="K25" i="19"/>
  <c r="L25" i="19"/>
  <c r="M25" i="19"/>
  <c r="E26" i="19"/>
  <c r="F26" i="19"/>
  <c r="G26" i="19"/>
  <c r="H26" i="19"/>
  <c r="I26" i="19"/>
  <c r="J26" i="19"/>
  <c r="K26" i="19"/>
  <c r="L26" i="19"/>
  <c r="M26" i="19"/>
  <c r="E27" i="19"/>
  <c r="F27" i="19"/>
  <c r="G27" i="19"/>
  <c r="H27" i="19"/>
  <c r="I27" i="19"/>
  <c r="J27" i="19"/>
  <c r="K27" i="19"/>
  <c r="L27" i="19"/>
  <c r="M27" i="19"/>
  <c r="E28" i="19"/>
  <c r="F28" i="19"/>
  <c r="G28" i="19"/>
  <c r="H28" i="19"/>
  <c r="I28" i="19"/>
  <c r="J28" i="19"/>
  <c r="K28" i="19"/>
  <c r="L28" i="19"/>
  <c r="M28" i="19"/>
  <c r="E29" i="19"/>
  <c r="F29" i="19"/>
  <c r="G29" i="19"/>
  <c r="H29" i="19"/>
  <c r="I29" i="19"/>
  <c r="J29" i="19"/>
  <c r="K29" i="19"/>
  <c r="L29" i="19"/>
  <c r="M29" i="19"/>
  <c r="E30" i="19"/>
  <c r="F30" i="19"/>
  <c r="G30" i="19"/>
  <c r="H30" i="19"/>
  <c r="I30" i="19"/>
  <c r="J30" i="19"/>
  <c r="K30" i="19"/>
  <c r="L30" i="19"/>
  <c r="M30" i="19"/>
  <c r="E21" i="19"/>
  <c r="F21" i="19"/>
  <c r="G21" i="19"/>
  <c r="H21" i="19"/>
  <c r="I21" i="19"/>
  <c r="J21" i="19"/>
  <c r="K21" i="19"/>
  <c r="L21" i="19"/>
  <c r="M21" i="19"/>
  <c r="E10" i="19"/>
  <c r="F10" i="19"/>
  <c r="G10" i="19"/>
  <c r="H10" i="19"/>
  <c r="I10" i="19"/>
  <c r="J10" i="19"/>
  <c r="K10" i="19"/>
  <c r="L10" i="19"/>
  <c r="M10" i="19"/>
  <c r="E16" i="19"/>
  <c r="F16" i="19"/>
  <c r="G16" i="19"/>
  <c r="H16" i="19"/>
  <c r="I16" i="19"/>
  <c r="J16" i="19"/>
  <c r="K16" i="19"/>
  <c r="L16" i="19"/>
  <c r="M16" i="19"/>
  <c r="D39" i="19"/>
  <c r="C39" i="19"/>
  <c r="D37" i="19"/>
  <c r="C37" i="19"/>
  <c r="D30" i="19"/>
  <c r="D29" i="19"/>
  <c r="D28" i="19"/>
  <c r="D26" i="19"/>
  <c r="D25" i="19"/>
  <c r="C30" i="19"/>
  <c r="C29" i="19"/>
  <c r="C28" i="19"/>
  <c r="C26" i="19"/>
  <c r="C25" i="19"/>
  <c r="D16" i="19"/>
  <c r="D10" i="19"/>
  <c r="C16" i="19"/>
  <c r="C10" i="19"/>
  <c r="C38" i="15"/>
  <c r="D38" i="15"/>
  <c r="E38" i="15"/>
  <c r="F38" i="15"/>
  <c r="G38" i="15"/>
  <c r="H38" i="15"/>
  <c r="I38" i="15"/>
  <c r="J38" i="15"/>
  <c r="K38" i="15"/>
  <c r="L38" i="15"/>
  <c r="M38" i="15"/>
  <c r="C27" i="15"/>
  <c r="C26" i="15" s="1"/>
  <c r="D27" i="15"/>
  <c r="D26" i="15" s="1"/>
  <c r="E27" i="15"/>
  <c r="E26" i="15" s="1"/>
  <c r="F27" i="15"/>
  <c r="F26" i="15" s="1"/>
  <c r="G27" i="15"/>
  <c r="G26" i="15" s="1"/>
  <c r="H27" i="15"/>
  <c r="H26" i="15" s="1"/>
  <c r="I27" i="15"/>
  <c r="I26" i="15" s="1"/>
  <c r="J27" i="15"/>
  <c r="J26" i="15" s="1"/>
  <c r="K27" i="15"/>
  <c r="K26" i="15" s="1"/>
  <c r="L27" i="15"/>
  <c r="L26" i="15" s="1"/>
  <c r="M27" i="15"/>
  <c r="M26" i="15" s="1"/>
  <c r="C21" i="15"/>
  <c r="D21" i="15"/>
  <c r="E21" i="15"/>
  <c r="F21" i="15"/>
  <c r="G21" i="15"/>
  <c r="H21" i="15"/>
  <c r="I21" i="15"/>
  <c r="J21" i="15"/>
  <c r="K21" i="15"/>
  <c r="L21" i="15"/>
  <c r="M21" i="15"/>
  <c r="C16" i="15"/>
  <c r="D16" i="15"/>
  <c r="E16" i="15"/>
  <c r="F16" i="15"/>
  <c r="G16" i="15"/>
  <c r="H16" i="15"/>
  <c r="I16" i="15"/>
  <c r="J16" i="15"/>
  <c r="K16" i="15"/>
  <c r="L16" i="15"/>
  <c r="M16" i="15"/>
  <c r="C8" i="15"/>
  <c r="D8" i="15"/>
  <c r="E8" i="15"/>
  <c r="F8" i="15"/>
  <c r="G8" i="15"/>
  <c r="H8" i="15"/>
  <c r="I8" i="15"/>
  <c r="J8" i="15"/>
  <c r="K8" i="15"/>
  <c r="L8" i="15"/>
  <c r="M8" i="15"/>
  <c r="E12" i="17" l="1"/>
  <c r="E15" i="17" s="1"/>
  <c r="E26" i="17"/>
  <c r="D27" i="17"/>
  <c r="D26" i="17" s="1"/>
  <c r="L27" i="17"/>
  <c r="L26" i="17" s="1"/>
  <c r="P27" i="17"/>
  <c r="P26" i="17" s="1"/>
  <c r="I26" i="17"/>
  <c r="G8" i="17"/>
  <c r="J9" i="19"/>
  <c r="H9" i="19"/>
  <c r="F9" i="19"/>
  <c r="D8" i="17"/>
  <c r="H8" i="17"/>
  <c r="L8" i="17"/>
  <c r="P8" i="17"/>
  <c r="F16" i="17"/>
  <c r="J16" i="17"/>
  <c r="N16" i="17"/>
  <c r="D21" i="17"/>
  <c r="H21" i="17"/>
  <c r="L21" i="17"/>
  <c r="P21" i="17"/>
  <c r="D38" i="17"/>
  <c r="H38" i="17"/>
  <c r="L38" i="17"/>
  <c r="P38" i="17"/>
  <c r="F27" i="17"/>
  <c r="F26" i="17" s="1"/>
  <c r="J27" i="17"/>
  <c r="J26" i="17" s="1"/>
  <c r="N27" i="17"/>
  <c r="N26" i="17" s="1"/>
  <c r="L9" i="19"/>
  <c r="C4" i="17"/>
  <c r="C12" i="17" s="1"/>
  <c r="C15" i="17" s="1"/>
  <c r="D9" i="19"/>
  <c r="K9" i="19"/>
  <c r="G9" i="19"/>
  <c r="C9" i="19"/>
  <c r="M9" i="19"/>
  <c r="I9" i="19"/>
  <c r="E9" i="19"/>
  <c r="E25" i="17"/>
  <c r="E45" i="17" s="1"/>
  <c r="E48" i="17" s="1"/>
  <c r="D12" i="17"/>
  <c r="D15" i="17" s="1"/>
  <c r="E17" i="21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C8" i="13"/>
  <c r="C25" i="17" l="1"/>
  <c r="C45" i="17" s="1"/>
  <c r="C48" i="17" s="1"/>
  <c r="C17" i="21"/>
  <c r="D25" i="17"/>
  <c r="D45" i="17" s="1"/>
  <c r="D19" i="21" s="1"/>
  <c r="D17" i="21"/>
  <c r="C19" i="21"/>
  <c r="E19" i="21"/>
  <c r="D48" i="17"/>
  <c r="I21" i="18"/>
  <c r="J21" i="18"/>
  <c r="K21" i="18"/>
  <c r="L21" i="18"/>
  <c r="M21" i="18"/>
  <c r="N21" i="18"/>
  <c r="O21" i="18"/>
  <c r="P21" i="18"/>
  <c r="I25" i="18"/>
  <c r="J25" i="18"/>
  <c r="K25" i="18"/>
  <c r="L25" i="18"/>
  <c r="M25" i="18"/>
  <c r="N25" i="18"/>
  <c r="O25" i="18"/>
  <c r="P25" i="18"/>
  <c r="I26" i="18"/>
  <c r="J26" i="18"/>
  <c r="K26" i="18"/>
  <c r="L26" i="18"/>
  <c r="M26" i="18"/>
  <c r="N26" i="18"/>
  <c r="O26" i="18"/>
  <c r="P26" i="18"/>
  <c r="I27" i="18"/>
  <c r="J27" i="18"/>
  <c r="K27" i="18"/>
  <c r="L27" i="18"/>
  <c r="M27" i="18"/>
  <c r="N27" i="18"/>
  <c r="O27" i="18"/>
  <c r="P27" i="18"/>
  <c r="I28" i="18"/>
  <c r="J28" i="18"/>
  <c r="K28" i="18"/>
  <c r="L28" i="18"/>
  <c r="M28" i="18"/>
  <c r="N28" i="18"/>
  <c r="O28" i="18"/>
  <c r="P28" i="18"/>
  <c r="I29" i="18"/>
  <c r="J29" i="18"/>
  <c r="K29" i="18"/>
  <c r="L29" i="18"/>
  <c r="M29" i="18"/>
  <c r="N29" i="18"/>
  <c r="O29" i="18"/>
  <c r="P29" i="18"/>
  <c r="I30" i="18"/>
  <c r="J30" i="18"/>
  <c r="K30" i="18"/>
  <c r="L30" i="18"/>
  <c r="M30" i="18"/>
  <c r="N30" i="18"/>
  <c r="O30" i="18"/>
  <c r="P30" i="18"/>
  <c r="I33" i="18"/>
  <c r="J33" i="18"/>
  <c r="K33" i="18"/>
  <c r="L33" i="18"/>
  <c r="M33" i="18"/>
  <c r="N33" i="18"/>
  <c r="O33" i="18"/>
  <c r="P33" i="18"/>
  <c r="I37" i="18"/>
  <c r="J37" i="18"/>
  <c r="K37" i="18"/>
  <c r="L37" i="18"/>
  <c r="M37" i="18"/>
  <c r="N37" i="18"/>
  <c r="O37" i="18"/>
  <c r="P37" i="18"/>
  <c r="I38" i="18"/>
  <c r="J38" i="18"/>
  <c r="K38" i="18"/>
  <c r="L38" i="18"/>
  <c r="M38" i="18"/>
  <c r="N38" i="18"/>
  <c r="O38" i="18"/>
  <c r="P38" i="18"/>
  <c r="I39" i="18"/>
  <c r="J39" i="18"/>
  <c r="K39" i="18"/>
  <c r="L39" i="18"/>
  <c r="M39" i="18"/>
  <c r="N39" i="18"/>
  <c r="O39" i="18"/>
  <c r="P39" i="18"/>
  <c r="I48" i="18"/>
  <c r="J48" i="18"/>
  <c r="K48" i="18"/>
  <c r="L48" i="18"/>
  <c r="M48" i="18"/>
  <c r="N48" i="18"/>
  <c r="O48" i="18"/>
  <c r="P48" i="18"/>
  <c r="I51" i="18"/>
  <c r="J51" i="18"/>
  <c r="K51" i="18"/>
  <c r="L51" i="18"/>
  <c r="M51" i="18"/>
  <c r="N51" i="18"/>
  <c r="O51" i="18"/>
  <c r="P51" i="18"/>
  <c r="I52" i="18"/>
  <c r="J52" i="18"/>
  <c r="K52" i="18"/>
  <c r="L52" i="18"/>
  <c r="M52" i="18"/>
  <c r="N52" i="18"/>
  <c r="O52" i="18"/>
  <c r="P52" i="18"/>
  <c r="I53" i="18"/>
  <c r="J53" i="18"/>
  <c r="K53" i="18"/>
  <c r="L53" i="18"/>
  <c r="M53" i="18"/>
  <c r="N53" i="18"/>
  <c r="O53" i="18"/>
  <c r="P53" i="18"/>
  <c r="I55" i="18"/>
  <c r="J55" i="18"/>
  <c r="K55" i="18"/>
  <c r="L55" i="18"/>
  <c r="M55" i="18"/>
  <c r="N55" i="18"/>
  <c r="O55" i="18"/>
  <c r="P55" i="18"/>
  <c r="I44" i="18"/>
  <c r="J44" i="18"/>
  <c r="K44" i="18"/>
  <c r="L44" i="18"/>
  <c r="M44" i="18"/>
  <c r="N44" i="18"/>
  <c r="O44" i="18"/>
  <c r="P44" i="18"/>
  <c r="I45" i="18"/>
  <c r="J45" i="18"/>
  <c r="K45" i="18"/>
  <c r="L45" i="18"/>
  <c r="M45" i="18"/>
  <c r="N45" i="18"/>
  <c r="O45" i="18"/>
  <c r="P45" i="18"/>
  <c r="C53" i="19"/>
  <c r="C52" i="19"/>
  <c r="C51" i="19"/>
  <c r="C48" i="19"/>
  <c r="C45" i="19"/>
  <c r="C44" i="19"/>
  <c r="C38" i="19"/>
  <c r="C36" i="19" s="1"/>
  <c r="C33" i="19"/>
  <c r="C27" i="19"/>
  <c r="C21" i="19"/>
  <c r="H39" i="18"/>
  <c r="G39" i="18"/>
  <c r="D39" i="18"/>
  <c r="E39" i="18"/>
  <c r="H53" i="18"/>
  <c r="G53" i="18"/>
  <c r="D53" i="18"/>
  <c r="E53" i="18"/>
  <c r="H29" i="18"/>
  <c r="H30" i="18"/>
  <c r="G30" i="18"/>
  <c r="G29" i="18"/>
  <c r="E30" i="18"/>
  <c r="E29" i="18"/>
  <c r="D30" i="18"/>
  <c r="D29" i="18"/>
  <c r="D25" i="18"/>
  <c r="C24" i="19" l="1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C66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C61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C56" i="12"/>
  <c r="D66" i="14"/>
  <c r="E66" i="14"/>
  <c r="F66" i="14"/>
  <c r="G66" i="14"/>
  <c r="H66" i="14"/>
  <c r="I66" i="14"/>
  <c r="J66" i="14"/>
  <c r="K66" i="14"/>
  <c r="L66" i="14"/>
  <c r="M66" i="14"/>
  <c r="C66" i="14"/>
  <c r="D61" i="14"/>
  <c r="E61" i="14"/>
  <c r="F61" i="14"/>
  <c r="G61" i="14"/>
  <c r="H61" i="14"/>
  <c r="I61" i="14"/>
  <c r="J61" i="14"/>
  <c r="K61" i="14"/>
  <c r="L61" i="14"/>
  <c r="M61" i="14"/>
  <c r="C61" i="14"/>
  <c r="D56" i="14"/>
  <c r="E56" i="14"/>
  <c r="F56" i="14"/>
  <c r="G56" i="14"/>
  <c r="H56" i="14"/>
  <c r="I56" i="14"/>
  <c r="J56" i="14"/>
  <c r="K56" i="14"/>
  <c r="L56" i="14"/>
  <c r="M56" i="14"/>
  <c r="C56" i="14"/>
  <c r="G4" i="21"/>
  <c r="H4" i="21" s="1"/>
  <c r="I4" i="21" s="1"/>
  <c r="J4" i="21" s="1"/>
  <c r="K4" i="21" s="1"/>
  <c r="L4" i="21" s="1"/>
  <c r="M4" i="21" s="1"/>
  <c r="N4" i="21" s="1"/>
  <c r="O4" i="21" s="1"/>
  <c r="P4" i="21" s="1"/>
  <c r="C61" i="20" l="1"/>
  <c r="C56" i="20"/>
  <c r="C55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C54" i="20"/>
  <c r="P53" i="20"/>
  <c r="O53" i="20"/>
  <c r="N53" i="20"/>
  <c r="M53" i="20"/>
  <c r="L53" i="20"/>
  <c r="K53" i="20"/>
  <c r="J53" i="20"/>
  <c r="I53" i="20"/>
  <c r="H53" i="20"/>
  <c r="C53" i="20"/>
  <c r="P52" i="20"/>
  <c r="O52" i="20"/>
  <c r="N52" i="20"/>
  <c r="M52" i="20"/>
  <c r="L52" i="20"/>
  <c r="K52" i="20"/>
  <c r="J52" i="20"/>
  <c r="I52" i="20"/>
  <c r="C52" i="20"/>
  <c r="P51" i="20"/>
  <c r="O51" i="20"/>
  <c r="N51" i="20"/>
  <c r="M51" i="20"/>
  <c r="L51" i="20"/>
  <c r="K51" i="20"/>
  <c r="J51" i="20"/>
  <c r="I51" i="20"/>
  <c r="C51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C49" i="20"/>
  <c r="P48" i="20"/>
  <c r="O48" i="20"/>
  <c r="N48" i="20"/>
  <c r="M48" i="20"/>
  <c r="L48" i="20"/>
  <c r="K48" i="20"/>
  <c r="J48" i="20"/>
  <c r="I48" i="20"/>
  <c r="C48" i="20"/>
  <c r="C46" i="20"/>
  <c r="P45" i="20"/>
  <c r="O45" i="20"/>
  <c r="N45" i="20"/>
  <c r="M45" i="20"/>
  <c r="L45" i="20"/>
  <c r="K45" i="20"/>
  <c r="J45" i="20"/>
  <c r="I45" i="20"/>
  <c r="C45" i="20"/>
  <c r="P44" i="20"/>
  <c r="O44" i="20"/>
  <c r="N44" i="20"/>
  <c r="M44" i="20"/>
  <c r="L44" i="20"/>
  <c r="K44" i="20"/>
  <c r="J44" i="20"/>
  <c r="I44" i="20"/>
  <c r="C44" i="20"/>
  <c r="C43" i="20"/>
  <c r="P39" i="20"/>
  <c r="O39" i="20"/>
  <c r="N39" i="20"/>
  <c r="M39" i="20"/>
  <c r="L39" i="20"/>
  <c r="K39" i="20"/>
  <c r="J39" i="20"/>
  <c r="I39" i="20"/>
  <c r="C39" i="20"/>
  <c r="P38" i="20"/>
  <c r="O38" i="20"/>
  <c r="N38" i="20"/>
  <c r="M38" i="20"/>
  <c r="L38" i="20"/>
  <c r="K38" i="20"/>
  <c r="J38" i="20"/>
  <c r="I38" i="20"/>
  <c r="C38" i="20"/>
  <c r="C37" i="20"/>
  <c r="C35" i="20"/>
  <c r="P33" i="20"/>
  <c r="O33" i="20"/>
  <c r="N33" i="20"/>
  <c r="M33" i="20"/>
  <c r="L33" i="20"/>
  <c r="K33" i="20"/>
  <c r="J33" i="20"/>
  <c r="I33" i="20"/>
  <c r="C33" i="20"/>
  <c r="C32" i="20"/>
  <c r="P30" i="20"/>
  <c r="O30" i="20"/>
  <c r="N30" i="20"/>
  <c r="M30" i="20"/>
  <c r="L30" i="20"/>
  <c r="K30" i="20"/>
  <c r="J30" i="20"/>
  <c r="I30" i="20"/>
  <c r="H30" i="20"/>
  <c r="G30" i="20"/>
  <c r="C30" i="20"/>
  <c r="P29" i="20"/>
  <c r="O29" i="20"/>
  <c r="N29" i="20"/>
  <c r="M29" i="20"/>
  <c r="L29" i="20"/>
  <c r="K29" i="20"/>
  <c r="J29" i="20"/>
  <c r="I29" i="20"/>
  <c r="H29" i="20"/>
  <c r="G29" i="20"/>
  <c r="C29" i="20"/>
  <c r="C28" i="20"/>
  <c r="O27" i="20"/>
  <c r="M27" i="20"/>
  <c r="I27" i="20"/>
  <c r="C27" i="20"/>
  <c r="C26" i="20"/>
  <c r="C25" i="20"/>
  <c r="C23" i="20"/>
  <c r="P21" i="20"/>
  <c r="O21" i="20"/>
  <c r="N21" i="20"/>
  <c r="M21" i="20"/>
  <c r="L21" i="20"/>
  <c r="K21" i="20"/>
  <c r="J21" i="20"/>
  <c r="I21" i="20"/>
  <c r="C21" i="20"/>
  <c r="C20" i="20"/>
  <c r="C16" i="20"/>
  <c r="C15" i="20"/>
  <c r="C14" i="20"/>
  <c r="C13" i="20"/>
  <c r="C12" i="20"/>
  <c r="C11" i="20"/>
  <c r="C10" i="20"/>
  <c r="C9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C7" i="20"/>
  <c r="C18" i="21" s="1"/>
  <c r="C5" i="20"/>
  <c r="I55" i="20"/>
  <c r="J55" i="20"/>
  <c r="K55" i="20"/>
  <c r="L55" i="20"/>
  <c r="M55" i="20"/>
  <c r="N55" i="20"/>
  <c r="O55" i="20"/>
  <c r="P55" i="20"/>
  <c r="D53" i="19"/>
  <c r="G53" i="20" s="1"/>
  <c r="D52" i="19"/>
  <c r="D51" i="19"/>
  <c r="D48" i="19"/>
  <c r="D45" i="19"/>
  <c r="D44" i="19"/>
  <c r="I37" i="20"/>
  <c r="J37" i="20"/>
  <c r="K37" i="20"/>
  <c r="L37" i="20"/>
  <c r="M37" i="20"/>
  <c r="N37" i="20"/>
  <c r="O37" i="20"/>
  <c r="P37" i="20"/>
  <c r="D38" i="19"/>
  <c r="D33" i="19"/>
  <c r="M25" i="20"/>
  <c r="N25" i="20"/>
  <c r="O25" i="20"/>
  <c r="P25" i="20"/>
  <c r="M26" i="20"/>
  <c r="N26" i="20"/>
  <c r="O26" i="20"/>
  <c r="P26" i="20"/>
  <c r="N27" i="20"/>
  <c r="P27" i="20"/>
  <c r="M28" i="20"/>
  <c r="N28" i="20"/>
  <c r="O28" i="20"/>
  <c r="P28" i="20"/>
  <c r="J25" i="20"/>
  <c r="K25" i="20"/>
  <c r="L25" i="20"/>
  <c r="J26" i="20"/>
  <c r="K26" i="20"/>
  <c r="L26" i="20"/>
  <c r="J27" i="20"/>
  <c r="K27" i="20"/>
  <c r="L27" i="20"/>
  <c r="J28" i="20"/>
  <c r="K28" i="20"/>
  <c r="L28" i="20"/>
  <c r="I25" i="20"/>
  <c r="I26" i="20"/>
  <c r="I28" i="20"/>
  <c r="D27" i="19"/>
  <c r="C47" i="20" l="1"/>
  <c r="C42" i="20"/>
  <c r="C57" i="20" s="1"/>
  <c r="C36" i="20"/>
  <c r="C34" i="20" s="1"/>
  <c r="C31" i="20" s="1"/>
  <c r="C24" i="20"/>
  <c r="C22" i="20" s="1"/>
  <c r="C19" i="20" s="1"/>
  <c r="C6" i="20"/>
  <c r="C17" i="20" s="1"/>
  <c r="J36" i="20"/>
  <c r="L36" i="20"/>
  <c r="N36" i="20"/>
  <c r="P36" i="20"/>
  <c r="I36" i="20"/>
  <c r="K36" i="20"/>
  <c r="M36" i="20"/>
  <c r="O36" i="20"/>
  <c r="J24" i="20"/>
  <c r="L24" i="20"/>
  <c r="N24" i="20"/>
  <c r="P24" i="20"/>
  <c r="I24" i="20"/>
  <c r="K24" i="20"/>
  <c r="M24" i="20"/>
  <c r="O24" i="20"/>
  <c r="H16" i="18"/>
  <c r="H16" i="20" s="1"/>
  <c r="I16" i="18"/>
  <c r="J16" i="18"/>
  <c r="J16" i="20" s="1"/>
  <c r="K16" i="18"/>
  <c r="L16" i="18"/>
  <c r="L16" i="20" s="1"/>
  <c r="M16" i="18"/>
  <c r="N16" i="18"/>
  <c r="N16" i="20" s="1"/>
  <c r="O16" i="18"/>
  <c r="P16" i="18"/>
  <c r="P16" i="20" s="1"/>
  <c r="G16" i="18"/>
  <c r="G16" i="20" s="1"/>
  <c r="F16" i="20"/>
  <c r="E16" i="18"/>
  <c r="E16" i="20" s="1"/>
  <c r="D16" i="18"/>
  <c r="D16" i="20" s="1"/>
  <c r="F53" i="20"/>
  <c r="E53" i="20"/>
  <c r="D53" i="20"/>
  <c r="D21" i="19"/>
  <c r="E24" i="19"/>
  <c r="F24" i="19"/>
  <c r="G24" i="19"/>
  <c r="H24" i="19"/>
  <c r="I24" i="19"/>
  <c r="J24" i="19"/>
  <c r="K24" i="19"/>
  <c r="L24" i="19"/>
  <c r="M24" i="19"/>
  <c r="E36" i="19"/>
  <c r="G36" i="19"/>
  <c r="H36" i="19"/>
  <c r="I36" i="19"/>
  <c r="J36" i="19"/>
  <c r="K36" i="19"/>
  <c r="L36" i="19"/>
  <c r="M36" i="19"/>
  <c r="F36" i="19"/>
  <c r="D36" i="19"/>
  <c r="D24" i="19"/>
  <c r="F30" i="20"/>
  <c r="F29" i="20"/>
  <c r="E29" i="20"/>
  <c r="E30" i="20"/>
  <c r="D29" i="20"/>
  <c r="D30" i="20"/>
  <c r="F39" i="20"/>
  <c r="E39" i="20"/>
  <c r="G39" i="20"/>
  <c r="H39" i="20"/>
  <c r="D39" i="20"/>
  <c r="F25" i="20"/>
  <c r="E25" i="18"/>
  <c r="E25" i="20" s="1"/>
  <c r="G25" i="18"/>
  <c r="G25" i="20" s="1"/>
  <c r="H25" i="18"/>
  <c r="H25" i="20" s="1"/>
  <c r="D25" i="20"/>
  <c r="F37" i="20"/>
  <c r="E37" i="18"/>
  <c r="E37" i="20" s="1"/>
  <c r="G37" i="18"/>
  <c r="G37" i="20" s="1"/>
  <c r="H37" i="18"/>
  <c r="D37" i="18"/>
  <c r="D37" i="20" s="1"/>
  <c r="F52" i="20"/>
  <c r="F51" i="20"/>
  <c r="F48" i="20"/>
  <c r="E48" i="18"/>
  <c r="E48" i="20" s="1"/>
  <c r="G48" i="18"/>
  <c r="G48" i="20" s="1"/>
  <c r="H48" i="18"/>
  <c r="H48" i="20" s="1"/>
  <c r="E51" i="18"/>
  <c r="E51" i="20" s="1"/>
  <c r="G51" i="18"/>
  <c r="G51" i="20" s="1"/>
  <c r="H51" i="18"/>
  <c r="H51" i="20" s="1"/>
  <c r="E52" i="18"/>
  <c r="E52" i="20" s="1"/>
  <c r="G52" i="18"/>
  <c r="G52" i="20" s="1"/>
  <c r="H52" i="18"/>
  <c r="H52" i="20" s="1"/>
  <c r="E55" i="18"/>
  <c r="E55" i="20" s="1"/>
  <c r="F55" i="20"/>
  <c r="G55" i="18"/>
  <c r="G55" i="20" s="1"/>
  <c r="H55" i="18"/>
  <c r="H55" i="20" s="1"/>
  <c r="F45" i="20"/>
  <c r="F44" i="20"/>
  <c r="E44" i="18"/>
  <c r="E44" i="20" s="1"/>
  <c r="G44" i="18"/>
  <c r="G44" i="20" s="1"/>
  <c r="H44" i="18"/>
  <c r="H44" i="20" s="1"/>
  <c r="E45" i="18"/>
  <c r="E45" i="20" s="1"/>
  <c r="G45" i="18"/>
  <c r="G45" i="20" s="1"/>
  <c r="H45" i="18"/>
  <c r="H45" i="20" s="1"/>
  <c r="D55" i="18"/>
  <c r="D55" i="20" s="1"/>
  <c r="D48" i="18"/>
  <c r="D48" i="20" s="1"/>
  <c r="D44" i="18"/>
  <c r="D44" i="20" s="1"/>
  <c r="D52" i="18"/>
  <c r="D52" i="20" s="1"/>
  <c r="D45" i="18"/>
  <c r="D45" i="20" s="1"/>
  <c r="D51" i="18"/>
  <c r="D51" i="20" s="1"/>
  <c r="C47" i="18"/>
  <c r="C42" i="18"/>
  <c r="F38" i="20"/>
  <c r="F33" i="20"/>
  <c r="F27" i="20"/>
  <c r="F21" i="20"/>
  <c r="E38" i="18"/>
  <c r="E38" i="20" s="1"/>
  <c r="G38" i="18"/>
  <c r="H38" i="18"/>
  <c r="H38" i="20" s="1"/>
  <c r="I36" i="18"/>
  <c r="K36" i="18"/>
  <c r="M36" i="18"/>
  <c r="O36" i="18"/>
  <c r="E33" i="18"/>
  <c r="E33" i="20" s="1"/>
  <c r="G33" i="18"/>
  <c r="G33" i="20" s="1"/>
  <c r="H33" i="18"/>
  <c r="H33" i="20" s="1"/>
  <c r="E26" i="18"/>
  <c r="E26" i="20" s="1"/>
  <c r="F26" i="18"/>
  <c r="F26" i="20" s="1"/>
  <c r="G26" i="18"/>
  <c r="G26" i="20" s="1"/>
  <c r="H26" i="18"/>
  <c r="H26" i="20" s="1"/>
  <c r="E27" i="18"/>
  <c r="E27" i="20" s="1"/>
  <c r="G27" i="18"/>
  <c r="G27" i="20" s="1"/>
  <c r="H27" i="18"/>
  <c r="H27" i="20" s="1"/>
  <c r="E28" i="18"/>
  <c r="F28" i="18"/>
  <c r="F28" i="20" s="1"/>
  <c r="G28" i="18"/>
  <c r="G28" i="20" s="1"/>
  <c r="H28" i="18"/>
  <c r="H28" i="20" s="1"/>
  <c r="E21" i="18"/>
  <c r="E21" i="20" s="1"/>
  <c r="G21" i="18"/>
  <c r="G21" i="20" s="1"/>
  <c r="H21" i="18"/>
  <c r="H21" i="20" s="1"/>
  <c r="J36" i="18"/>
  <c r="L36" i="18"/>
  <c r="N36" i="18"/>
  <c r="P36" i="18"/>
  <c r="C36" i="18"/>
  <c r="C34" i="18" s="1"/>
  <c r="C31" i="18" s="1"/>
  <c r="J24" i="18"/>
  <c r="L24" i="18"/>
  <c r="N24" i="18"/>
  <c r="P24" i="18"/>
  <c r="C24" i="18"/>
  <c r="C22" i="18" s="1"/>
  <c r="C19" i="18" s="1"/>
  <c r="D27" i="18"/>
  <c r="D27" i="20" s="1"/>
  <c r="D38" i="18"/>
  <c r="D38" i="20" s="1"/>
  <c r="D28" i="18"/>
  <c r="D28" i="20" s="1"/>
  <c r="D26" i="18"/>
  <c r="D26" i="20" s="1"/>
  <c r="D33" i="18"/>
  <c r="D33" i="20" s="1"/>
  <c r="D21" i="18"/>
  <c r="D21" i="20" s="1"/>
  <c r="C6" i="18"/>
  <c r="C17" i="18" s="1"/>
  <c r="E10" i="18"/>
  <c r="E10" i="20" s="1"/>
  <c r="F10" i="18"/>
  <c r="F10" i="20" s="1"/>
  <c r="G10" i="18"/>
  <c r="H10" i="18"/>
  <c r="H10" i="20" s="1"/>
  <c r="I10" i="18"/>
  <c r="I10" i="20" s="1"/>
  <c r="J10" i="18"/>
  <c r="J10" i="20" s="1"/>
  <c r="K10" i="18"/>
  <c r="K10" i="20" s="1"/>
  <c r="L10" i="18"/>
  <c r="L10" i="20" s="1"/>
  <c r="M10" i="18"/>
  <c r="M10" i="20" s="1"/>
  <c r="N10" i="18"/>
  <c r="N10" i="20" s="1"/>
  <c r="O10" i="18"/>
  <c r="O10" i="20" s="1"/>
  <c r="P10" i="18"/>
  <c r="P10" i="20" s="1"/>
  <c r="D10" i="18"/>
  <c r="D10" i="20" s="1"/>
  <c r="E7" i="20"/>
  <c r="E18" i="21" s="1"/>
  <c r="F7" i="20"/>
  <c r="G7" i="20"/>
  <c r="H7" i="20"/>
  <c r="I7" i="20"/>
  <c r="J7" i="20"/>
  <c r="K7" i="20"/>
  <c r="L7" i="20"/>
  <c r="M7" i="20"/>
  <c r="N7" i="20"/>
  <c r="O7" i="20"/>
  <c r="P7" i="20"/>
  <c r="D7" i="20"/>
  <c r="D18" i="21" s="1"/>
  <c r="P152" i="16"/>
  <c r="O152" i="16"/>
  <c r="N152" i="16"/>
  <c r="M152" i="16"/>
  <c r="M150" i="16" s="1"/>
  <c r="L152" i="16"/>
  <c r="K152" i="16"/>
  <c r="J152" i="16"/>
  <c r="J150" i="16" s="1"/>
  <c r="I152" i="16"/>
  <c r="I150" i="16" s="1"/>
  <c r="H152" i="16"/>
  <c r="G152" i="16"/>
  <c r="F152" i="16"/>
  <c r="F150" i="16" s="1"/>
  <c r="E152" i="16"/>
  <c r="D152" i="16"/>
  <c r="C152" i="16"/>
  <c r="P151" i="16"/>
  <c r="P150" i="16" s="1"/>
  <c r="O151" i="16"/>
  <c r="O150" i="16" s="1"/>
  <c r="O148" i="16" s="1"/>
  <c r="N151" i="16"/>
  <c r="M151" i="16"/>
  <c r="L151" i="16"/>
  <c r="L150" i="16" s="1"/>
  <c r="L148" i="16" s="1"/>
  <c r="K151" i="16"/>
  <c r="K150" i="16" s="1"/>
  <c r="K148" i="16" s="1"/>
  <c r="J151" i="16"/>
  <c r="I151" i="16"/>
  <c r="H151" i="16"/>
  <c r="H150" i="16" s="1"/>
  <c r="H148" i="16" s="1"/>
  <c r="G151" i="16"/>
  <c r="G150" i="16" s="1"/>
  <c r="G148" i="16" s="1"/>
  <c r="F151" i="16"/>
  <c r="E151" i="16"/>
  <c r="D151" i="16"/>
  <c r="D150" i="16" s="1"/>
  <c r="C151" i="16"/>
  <c r="C150" i="16" s="1"/>
  <c r="P149" i="16"/>
  <c r="O149" i="16"/>
  <c r="N149" i="16"/>
  <c r="M149" i="16"/>
  <c r="M148" i="16" s="1"/>
  <c r="L149" i="16"/>
  <c r="K149" i="16"/>
  <c r="J149" i="16"/>
  <c r="J148" i="16" s="1"/>
  <c r="I149" i="16"/>
  <c r="I148" i="16" s="1"/>
  <c r="H149" i="16"/>
  <c r="G149" i="16"/>
  <c r="F149" i="16"/>
  <c r="E149" i="16"/>
  <c r="D149" i="16"/>
  <c r="C149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D147" i="16"/>
  <c r="C147" i="16"/>
  <c r="P146" i="16"/>
  <c r="O146" i="16"/>
  <c r="N146" i="16"/>
  <c r="M146" i="16"/>
  <c r="L146" i="16"/>
  <c r="K146" i="16"/>
  <c r="J146" i="16"/>
  <c r="I146" i="16"/>
  <c r="H146" i="16"/>
  <c r="G146" i="16"/>
  <c r="F146" i="16"/>
  <c r="E146" i="16"/>
  <c r="D146" i="16"/>
  <c r="C146" i="16"/>
  <c r="P145" i="16"/>
  <c r="O145" i="16"/>
  <c r="N145" i="16"/>
  <c r="M145" i="16"/>
  <c r="L145" i="16"/>
  <c r="K145" i="16"/>
  <c r="J145" i="16"/>
  <c r="I145" i="16"/>
  <c r="H145" i="16"/>
  <c r="G145" i="16"/>
  <c r="F145" i="16"/>
  <c r="E145" i="16"/>
  <c r="D145" i="16"/>
  <c r="C145" i="16"/>
  <c r="P144" i="16"/>
  <c r="O144" i="16"/>
  <c r="N144" i="16"/>
  <c r="M144" i="16"/>
  <c r="L144" i="16"/>
  <c r="K144" i="16"/>
  <c r="J144" i="16"/>
  <c r="I144" i="16"/>
  <c r="H144" i="16"/>
  <c r="G144" i="16"/>
  <c r="F144" i="16"/>
  <c r="E144" i="16"/>
  <c r="D144" i="16"/>
  <c r="C144" i="16"/>
  <c r="P143" i="16"/>
  <c r="O143" i="16"/>
  <c r="N143" i="16"/>
  <c r="M143" i="16"/>
  <c r="L143" i="16"/>
  <c r="K143" i="16"/>
  <c r="J143" i="16"/>
  <c r="I143" i="16"/>
  <c r="H143" i="16"/>
  <c r="G143" i="16"/>
  <c r="F143" i="16"/>
  <c r="E143" i="16"/>
  <c r="D143" i="16"/>
  <c r="C143" i="16"/>
  <c r="P142" i="16"/>
  <c r="O142" i="16"/>
  <c r="N142" i="16"/>
  <c r="M142" i="16"/>
  <c r="L142" i="16"/>
  <c r="K142" i="16"/>
  <c r="J142" i="16"/>
  <c r="I142" i="16"/>
  <c r="H142" i="16"/>
  <c r="G142" i="16"/>
  <c r="F142" i="16"/>
  <c r="E142" i="16"/>
  <c r="D142" i="16"/>
  <c r="C142" i="16"/>
  <c r="P141" i="16"/>
  <c r="P139" i="16" s="1"/>
  <c r="O141" i="16"/>
  <c r="O139" i="16" s="1"/>
  <c r="N141" i="16"/>
  <c r="M141" i="16"/>
  <c r="L141" i="16"/>
  <c r="L139" i="16" s="1"/>
  <c r="K141" i="16"/>
  <c r="J141" i="16"/>
  <c r="I141" i="16"/>
  <c r="H141" i="16"/>
  <c r="H139" i="16" s="1"/>
  <c r="G141" i="16"/>
  <c r="G139" i="16" s="1"/>
  <c r="F141" i="16"/>
  <c r="E141" i="16"/>
  <c r="D141" i="16"/>
  <c r="D139" i="16" s="1"/>
  <c r="C141" i="16"/>
  <c r="C139" i="16" s="1"/>
  <c r="P140" i="16"/>
  <c r="O140" i="16"/>
  <c r="N140" i="16"/>
  <c r="M140" i="16"/>
  <c r="M139" i="16" s="1"/>
  <c r="L140" i="16"/>
  <c r="K140" i="16"/>
  <c r="J140" i="16"/>
  <c r="I140" i="16"/>
  <c r="H140" i="16"/>
  <c r="G140" i="16"/>
  <c r="F140" i="16"/>
  <c r="F139" i="16" s="1"/>
  <c r="E140" i="16"/>
  <c r="E139" i="16" s="1"/>
  <c r="D140" i="16"/>
  <c r="C140" i="16"/>
  <c r="P138" i="16"/>
  <c r="O138" i="16"/>
  <c r="N138" i="16"/>
  <c r="M138" i="16"/>
  <c r="L138" i="16"/>
  <c r="K138" i="16"/>
  <c r="J138" i="16"/>
  <c r="I138" i="16"/>
  <c r="H138" i="16"/>
  <c r="G138" i="16"/>
  <c r="F138" i="16"/>
  <c r="E138" i="16"/>
  <c r="D138" i="16"/>
  <c r="C138" i="16"/>
  <c r="P137" i="16"/>
  <c r="O137" i="16"/>
  <c r="N137" i="16"/>
  <c r="M137" i="16"/>
  <c r="M135" i="16" s="1"/>
  <c r="L137" i="16"/>
  <c r="K137" i="16"/>
  <c r="J137" i="16"/>
  <c r="I137" i="16"/>
  <c r="H137" i="16"/>
  <c r="G137" i="16"/>
  <c r="F137" i="16"/>
  <c r="E137" i="16"/>
  <c r="E135" i="16" s="1"/>
  <c r="D137" i="16"/>
  <c r="C137" i="16"/>
  <c r="P136" i="16"/>
  <c r="O136" i="16"/>
  <c r="N136" i="16"/>
  <c r="M136" i="16"/>
  <c r="L136" i="16"/>
  <c r="L135" i="16" s="1"/>
  <c r="K136" i="16"/>
  <c r="J136" i="16"/>
  <c r="I136" i="16"/>
  <c r="H136" i="16"/>
  <c r="G136" i="16"/>
  <c r="F136" i="16"/>
  <c r="E136" i="16"/>
  <c r="D136" i="16"/>
  <c r="D135" i="16" s="1"/>
  <c r="C136" i="16"/>
  <c r="P134" i="16"/>
  <c r="O134" i="16"/>
  <c r="N134" i="16"/>
  <c r="M134" i="16"/>
  <c r="L134" i="16"/>
  <c r="K134" i="16"/>
  <c r="J134" i="16"/>
  <c r="I134" i="16"/>
  <c r="H134" i="16"/>
  <c r="G134" i="16"/>
  <c r="F134" i="16"/>
  <c r="E134" i="16"/>
  <c r="D134" i="16"/>
  <c r="C134" i="16"/>
  <c r="P133" i="16"/>
  <c r="P131" i="16" s="1"/>
  <c r="P130" i="16" s="1"/>
  <c r="O133" i="16"/>
  <c r="N133" i="16"/>
  <c r="M133" i="16"/>
  <c r="L133" i="16"/>
  <c r="K133" i="16"/>
  <c r="J133" i="16"/>
  <c r="I133" i="16"/>
  <c r="H133" i="16"/>
  <c r="H131" i="16" s="1"/>
  <c r="H130" i="16" s="1"/>
  <c r="G133" i="16"/>
  <c r="G131" i="16" s="1"/>
  <c r="G130" i="16" s="1"/>
  <c r="F133" i="16"/>
  <c r="E133" i="16"/>
  <c r="D133" i="16"/>
  <c r="C133" i="16"/>
  <c r="P132" i="16"/>
  <c r="O132" i="16"/>
  <c r="N132" i="16"/>
  <c r="M132" i="16"/>
  <c r="M131" i="16" s="1"/>
  <c r="M130" i="16" s="1"/>
  <c r="L132" i="16"/>
  <c r="K132" i="16"/>
  <c r="J132" i="16"/>
  <c r="J131" i="16" s="1"/>
  <c r="J130" i="16" s="1"/>
  <c r="I132" i="16"/>
  <c r="I131" i="16" s="1"/>
  <c r="I130" i="16" s="1"/>
  <c r="H132" i="16"/>
  <c r="G132" i="16"/>
  <c r="F132" i="16"/>
  <c r="E132" i="16"/>
  <c r="E131" i="16" s="1"/>
  <c r="E130" i="16" s="1"/>
  <c r="D132" i="16"/>
  <c r="C132" i="16"/>
  <c r="P129" i="16"/>
  <c r="O129" i="16"/>
  <c r="N129" i="16"/>
  <c r="M129" i="16"/>
  <c r="L129" i="16"/>
  <c r="K129" i="16"/>
  <c r="J129" i="16"/>
  <c r="I129" i="16"/>
  <c r="H129" i="16"/>
  <c r="G129" i="16"/>
  <c r="F129" i="16"/>
  <c r="E129" i="16"/>
  <c r="D129" i="16"/>
  <c r="C129" i="16"/>
  <c r="P128" i="16"/>
  <c r="O128" i="16"/>
  <c r="N128" i="16"/>
  <c r="N126" i="16" s="1"/>
  <c r="N11" i="21" s="1"/>
  <c r="M128" i="16"/>
  <c r="L128" i="16"/>
  <c r="K128" i="16"/>
  <c r="J128" i="16"/>
  <c r="I128" i="16"/>
  <c r="I126" i="16" s="1"/>
  <c r="I125" i="16" s="1"/>
  <c r="H128" i="16"/>
  <c r="G128" i="16"/>
  <c r="F128" i="16"/>
  <c r="F126" i="16" s="1"/>
  <c r="F125" i="16" s="1"/>
  <c r="E128" i="16"/>
  <c r="E126" i="16" s="1"/>
  <c r="E125" i="16" s="1"/>
  <c r="D128" i="16"/>
  <c r="C128" i="16"/>
  <c r="P127" i="16"/>
  <c r="P126" i="16" s="1"/>
  <c r="O127" i="16"/>
  <c r="N127" i="16"/>
  <c r="M127" i="16"/>
  <c r="L127" i="16"/>
  <c r="L126" i="16" s="1"/>
  <c r="K127" i="16"/>
  <c r="K126" i="16" s="1"/>
  <c r="J127" i="16"/>
  <c r="I127" i="16"/>
  <c r="H127" i="16"/>
  <c r="H126" i="16" s="1"/>
  <c r="H125" i="16" s="1"/>
  <c r="G127" i="16"/>
  <c r="G126" i="16" s="1"/>
  <c r="G125" i="16" s="1"/>
  <c r="F127" i="16"/>
  <c r="E127" i="16"/>
  <c r="D127" i="16"/>
  <c r="D126" i="16" s="1"/>
  <c r="D125" i="16" s="1"/>
  <c r="C127" i="16"/>
  <c r="C126" i="16" s="1"/>
  <c r="C125" i="16" s="1"/>
  <c r="P123" i="16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C123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C122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C121" i="16"/>
  <c r="P120" i="16"/>
  <c r="O120" i="16"/>
  <c r="N120" i="16"/>
  <c r="M120" i="16"/>
  <c r="L120" i="16"/>
  <c r="L118" i="16" s="1"/>
  <c r="K120" i="16"/>
  <c r="K118" i="16" s="1"/>
  <c r="J120" i="16"/>
  <c r="I120" i="16"/>
  <c r="H120" i="16"/>
  <c r="G120" i="16"/>
  <c r="F120" i="16"/>
  <c r="E120" i="16"/>
  <c r="D120" i="16"/>
  <c r="D118" i="16" s="1"/>
  <c r="D115" i="16" s="1"/>
  <c r="C120" i="16"/>
  <c r="P119" i="16"/>
  <c r="O119" i="16"/>
  <c r="N119" i="16"/>
  <c r="N118" i="16" s="1"/>
  <c r="M119" i="16"/>
  <c r="M118" i="16" s="1"/>
  <c r="L119" i="16"/>
  <c r="K119" i="16"/>
  <c r="J119" i="16"/>
  <c r="J118" i="16" s="1"/>
  <c r="I119" i="16"/>
  <c r="I118" i="16" s="1"/>
  <c r="H119" i="16"/>
  <c r="G119" i="16"/>
  <c r="F119" i="16"/>
  <c r="F118" i="16" s="1"/>
  <c r="E119" i="16"/>
  <c r="E118" i="16" s="1"/>
  <c r="E115" i="16" s="1"/>
  <c r="D119" i="16"/>
  <c r="C119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C117" i="16"/>
  <c r="P116" i="16"/>
  <c r="O116" i="16"/>
  <c r="N116" i="16"/>
  <c r="N115" i="16" s="1"/>
  <c r="M116" i="16"/>
  <c r="M115" i="16" s="1"/>
  <c r="L116" i="16"/>
  <c r="K116" i="16"/>
  <c r="J116" i="16"/>
  <c r="J115" i="16" s="1"/>
  <c r="I116" i="16"/>
  <c r="I115" i="16" s="1"/>
  <c r="H116" i="16"/>
  <c r="G116" i="16"/>
  <c r="F116" i="16"/>
  <c r="E116" i="16"/>
  <c r="D116" i="16"/>
  <c r="C116" i="16"/>
  <c r="P114" i="16"/>
  <c r="P112" i="16" s="1"/>
  <c r="O114" i="16"/>
  <c r="O112" i="16" s="1"/>
  <c r="O107" i="16" s="1"/>
  <c r="N114" i="16"/>
  <c r="M114" i="16"/>
  <c r="L114" i="16"/>
  <c r="L112" i="16" s="1"/>
  <c r="K114" i="16"/>
  <c r="K112" i="16" s="1"/>
  <c r="J114" i="16"/>
  <c r="I114" i="16"/>
  <c r="H114" i="16"/>
  <c r="H112" i="16" s="1"/>
  <c r="G114" i="16"/>
  <c r="F114" i="16"/>
  <c r="E114" i="16"/>
  <c r="D114" i="16"/>
  <c r="D112" i="16" s="1"/>
  <c r="C114" i="16"/>
  <c r="C112" i="16" s="1"/>
  <c r="P113" i="16"/>
  <c r="O113" i="16"/>
  <c r="N113" i="16"/>
  <c r="M113" i="16"/>
  <c r="M112" i="16" s="1"/>
  <c r="L113" i="16"/>
  <c r="K113" i="16"/>
  <c r="J113" i="16"/>
  <c r="I113" i="16"/>
  <c r="I112" i="16" s="1"/>
  <c r="H113" i="16"/>
  <c r="G113" i="16"/>
  <c r="F113" i="16"/>
  <c r="E113" i="16"/>
  <c r="E112" i="16" s="1"/>
  <c r="D113" i="16"/>
  <c r="C113" i="16"/>
  <c r="P111" i="16"/>
  <c r="P109" i="16" s="1"/>
  <c r="O111" i="16"/>
  <c r="N111" i="16"/>
  <c r="M111" i="16"/>
  <c r="L111" i="16"/>
  <c r="L109" i="16" s="1"/>
  <c r="K111" i="16"/>
  <c r="J111" i="16"/>
  <c r="I111" i="16"/>
  <c r="H111" i="16"/>
  <c r="G111" i="16"/>
  <c r="G109" i="16" s="1"/>
  <c r="F111" i="16"/>
  <c r="E111" i="16"/>
  <c r="D111" i="16"/>
  <c r="D109" i="16" s="1"/>
  <c r="C111" i="16"/>
  <c r="C109" i="16" s="1"/>
  <c r="P110" i="16"/>
  <c r="O110" i="16"/>
  <c r="N110" i="16"/>
  <c r="N109" i="16" s="1"/>
  <c r="M110" i="16"/>
  <c r="M109" i="16" s="1"/>
  <c r="M107" i="16" s="1"/>
  <c r="L110" i="16"/>
  <c r="K110" i="16"/>
  <c r="J110" i="16"/>
  <c r="J109" i="16" s="1"/>
  <c r="I110" i="16"/>
  <c r="I109" i="16" s="1"/>
  <c r="H110" i="16"/>
  <c r="G110" i="16"/>
  <c r="F110" i="16"/>
  <c r="F109" i="16" s="1"/>
  <c r="E110" i="16"/>
  <c r="E109" i="16" s="1"/>
  <c r="E107" i="16" s="1"/>
  <c r="D110" i="16"/>
  <c r="C110" i="16"/>
  <c r="P108" i="16"/>
  <c r="P107" i="16" s="1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C108" i="16"/>
  <c r="C107" i="16" s="1"/>
  <c r="C96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P96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O97" i="16"/>
  <c r="P97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C100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C101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P101" i="16"/>
  <c r="C102" i="16"/>
  <c r="D102" i="16"/>
  <c r="E102" i="16"/>
  <c r="F102" i="16"/>
  <c r="G102" i="16"/>
  <c r="H102" i="16"/>
  <c r="I102" i="16"/>
  <c r="J102" i="16"/>
  <c r="K102" i="16"/>
  <c r="L102" i="16"/>
  <c r="M102" i="16"/>
  <c r="N102" i="16"/>
  <c r="O102" i="16"/>
  <c r="P102" i="16"/>
  <c r="C103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P103" i="16"/>
  <c r="C105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P10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C95" i="16"/>
  <c r="C89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P89" i="16"/>
  <c r="C90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P90" i="16"/>
  <c r="C91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P91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D88" i="16"/>
  <c r="C88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C87" i="16"/>
  <c r="P86" i="16"/>
  <c r="O86" i="16"/>
  <c r="O84" i="16" s="1"/>
  <c r="P61" i="20" s="1"/>
  <c r="N86" i="16"/>
  <c r="M86" i="16"/>
  <c r="L86" i="16"/>
  <c r="L84" i="16" s="1"/>
  <c r="M61" i="20" s="1"/>
  <c r="K86" i="16"/>
  <c r="K84" i="16" s="1"/>
  <c r="L61" i="20" s="1"/>
  <c r="J86" i="16"/>
  <c r="I86" i="16"/>
  <c r="H86" i="16"/>
  <c r="G86" i="16"/>
  <c r="F86" i="16"/>
  <c r="E86" i="16"/>
  <c r="D86" i="16"/>
  <c r="D84" i="16" s="1"/>
  <c r="C86" i="16"/>
  <c r="C84" i="16" s="1"/>
  <c r="D61" i="20" s="1"/>
  <c r="P85" i="16"/>
  <c r="O85" i="16"/>
  <c r="N85" i="16"/>
  <c r="N84" i="16" s="1"/>
  <c r="O61" i="20" s="1"/>
  <c r="M85" i="16"/>
  <c r="M84" i="16" s="1"/>
  <c r="N61" i="20" s="1"/>
  <c r="L85" i="16"/>
  <c r="K85" i="16"/>
  <c r="J85" i="16"/>
  <c r="J84" i="16" s="1"/>
  <c r="K61" i="20" s="1"/>
  <c r="I85" i="16"/>
  <c r="I84" i="16" s="1"/>
  <c r="J61" i="20" s="1"/>
  <c r="H85" i="16"/>
  <c r="G85" i="16"/>
  <c r="F85" i="16"/>
  <c r="F84" i="16" s="1"/>
  <c r="G61" i="20" s="1"/>
  <c r="E85" i="16"/>
  <c r="E84" i="16" s="1"/>
  <c r="D85" i="16"/>
  <c r="C85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C83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P81" i="16"/>
  <c r="P79" i="16" s="1"/>
  <c r="O81" i="16"/>
  <c r="N81" i="16"/>
  <c r="M81" i="16"/>
  <c r="L81" i="16"/>
  <c r="L79" i="16" s="1"/>
  <c r="K81" i="16"/>
  <c r="K79" i="16" s="1"/>
  <c r="J81" i="16"/>
  <c r="I81" i="16"/>
  <c r="H81" i="16"/>
  <c r="H79" i="16" s="1"/>
  <c r="G81" i="16"/>
  <c r="F81" i="16"/>
  <c r="E81" i="16"/>
  <c r="D81" i="16"/>
  <c r="D79" i="16" s="1"/>
  <c r="C81" i="16"/>
  <c r="C79" i="16" s="1"/>
  <c r="P80" i="16"/>
  <c r="O80" i="16"/>
  <c r="N80" i="16"/>
  <c r="M80" i="16"/>
  <c r="M79" i="16" s="1"/>
  <c r="M73" i="16" s="1"/>
  <c r="M72" i="16" s="1"/>
  <c r="L80" i="16"/>
  <c r="K80" i="16"/>
  <c r="J80" i="16"/>
  <c r="J79" i="16" s="1"/>
  <c r="I80" i="16"/>
  <c r="I79" i="16" s="1"/>
  <c r="H80" i="16"/>
  <c r="G80" i="16"/>
  <c r="F80" i="16"/>
  <c r="E80" i="16"/>
  <c r="E79" i="16" s="1"/>
  <c r="D80" i="16"/>
  <c r="C80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P76" i="16"/>
  <c r="O76" i="16"/>
  <c r="O74" i="16" s="1"/>
  <c r="N76" i="16"/>
  <c r="M76" i="16"/>
  <c r="L76" i="16"/>
  <c r="K76" i="16"/>
  <c r="K74" i="16" s="1"/>
  <c r="K73" i="16" s="1"/>
  <c r="K72" i="16" s="1"/>
  <c r="J76" i="16"/>
  <c r="I76" i="16"/>
  <c r="H76" i="16"/>
  <c r="H74" i="16" s="1"/>
  <c r="G76" i="16"/>
  <c r="G74" i="16" s="1"/>
  <c r="F76" i="16"/>
  <c r="E76" i="16"/>
  <c r="D76" i="16"/>
  <c r="D74" i="16" s="1"/>
  <c r="D73" i="16" s="1"/>
  <c r="D72" i="16" s="1"/>
  <c r="C76" i="16"/>
  <c r="P75" i="16"/>
  <c r="O75" i="16"/>
  <c r="N75" i="16"/>
  <c r="N74" i="16" s="1"/>
  <c r="M75" i="16"/>
  <c r="M74" i="16" s="1"/>
  <c r="L75" i="16"/>
  <c r="K75" i="16"/>
  <c r="J75" i="16"/>
  <c r="J74" i="16" s="1"/>
  <c r="J73" i="16" s="1"/>
  <c r="J72" i="16" s="1"/>
  <c r="I75" i="16"/>
  <c r="I74" i="16" s="1"/>
  <c r="I73" i="16" s="1"/>
  <c r="I72" i="16" s="1"/>
  <c r="H75" i="16"/>
  <c r="G75" i="16"/>
  <c r="F75" i="16"/>
  <c r="F74" i="16" s="1"/>
  <c r="E75" i="16"/>
  <c r="E74" i="16" s="1"/>
  <c r="E73" i="16" s="1"/>
  <c r="E72" i="16" s="1"/>
  <c r="D75" i="16"/>
  <c r="C75" i="16"/>
  <c r="C68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P68" i="16"/>
  <c r="C69" i="16"/>
  <c r="D69" i="16"/>
  <c r="E69" i="16"/>
  <c r="F69" i="16"/>
  <c r="G69" i="16"/>
  <c r="H69" i="16"/>
  <c r="I69" i="16"/>
  <c r="J69" i="16"/>
  <c r="K69" i="16"/>
  <c r="L69" i="16"/>
  <c r="M69" i="16"/>
  <c r="M65" i="16" s="1"/>
  <c r="N69" i="16"/>
  <c r="O69" i="16"/>
  <c r="P69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P70" i="16"/>
  <c r="C71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P71" i="16"/>
  <c r="P67" i="16"/>
  <c r="O67" i="16"/>
  <c r="O66" i="16" s="1"/>
  <c r="O65" i="16" s="1"/>
  <c r="N67" i="16"/>
  <c r="M67" i="16"/>
  <c r="M66" i="16" s="1"/>
  <c r="L67" i="16"/>
  <c r="K67" i="16"/>
  <c r="K66" i="16" s="1"/>
  <c r="K65" i="16" s="1"/>
  <c r="J67" i="16"/>
  <c r="I67" i="16"/>
  <c r="I66" i="16" s="1"/>
  <c r="H67" i="16"/>
  <c r="G67" i="16"/>
  <c r="G66" i="16" s="1"/>
  <c r="G65" i="16" s="1"/>
  <c r="F67" i="16"/>
  <c r="E67" i="16"/>
  <c r="E66" i="16" s="1"/>
  <c r="D67" i="16"/>
  <c r="C67" i="16"/>
  <c r="C66" i="16" s="1"/>
  <c r="C65" i="16" s="1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P62" i="16"/>
  <c r="O62" i="16"/>
  <c r="N62" i="16"/>
  <c r="N61" i="16" s="1"/>
  <c r="M62" i="16"/>
  <c r="M61" i="16" s="1"/>
  <c r="M60" i="16" s="1"/>
  <c r="L62" i="16"/>
  <c r="K62" i="16"/>
  <c r="J62" i="16"/>
  <c r="J61" i="16" s="1"/>
  <c r="J60" i="16" s="1"/>
  <c r="I62" i="16"/>
  <c r="I61" i="16" s="1"/>
  <c r="I60" i="16" s="1"/>
  <c r="H62" i="16"/>
  <c r="G62" i="16"/>
  <c r="F62" i="16"/>
  <c r="F61" i="16" s="1"/>
  <c r="F60" i="16" s="1"/>
  <c r="E62" i="16"/>
  <c r="E61" i="16" s="1"/>
  <c r="E60" i="16" s="1"/>
  <c r="D62" i="16"/>
  <c r="C62" i="16"/>
  <c r="P59" i="16"/>
  <c r="O59" i="16"/>
  <c r="O55" i="16" s="1"/>
  <c r="N59" i="16"/>
  <c r="M59" i="16"/>
  <c r="L59" i="16"/>
  <c r="L55" i="16" s="1"/>
  <c r="K59" i="16"/>
  <c r="J59" i="16"/>
  <c r="I59" i="16"/>
  <c r="H59" i="16"/>
  <c r="G59" i="16"/>
  <c r="F59" i="16"/>
  <c r="E59" i="16"/>
  <c r="D59" i="16"/>
  <c r="C59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P57" i="16"/>
  <c r="P56" i="16" s="1"/>
  <c r="O57" i="16"/>
  <c r="O56" i="16" s="1"/>
  <c r="N57" i="16"/>
  <c r="M57" i="16"/>
  <c r="L57" i="16"/>
  <c r="L56" i="16" s="1"/>
  <c r="K57" i="16"/>
  <c r="K56" i="16" s="1"/>
  <c r="J57" i="16"/>
  <c r="I57" i="16"/>
  <c r="H57" i="16"/>
  <c r="H56" i="16" s="1"/>
  <c r="G57" i="16"/>
  <c r="G56" i="16" s="1"/>
  <c r="F57" i="16"/>
  <c r="E57" i="16"/>
  <c r="D57" i="16"/>
  <c r="D56" i="16" s="1"/>
  <c r="C57" i="16"/>
  <c r="C56" i="16" s="1"/>
  <c r="C55" i="16" s="1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P50" i="16"/>
  <c r="O50" i="16"/>
  <c r="N50" i="16"/>
  <c r="M50" i="16"/>
  <c r="L50" i="16"/>
  <c r="L48" i="16" s="1"/>
  <c r="L9" i="21" s="1"/>
  <c r="K50" i="16"/>
  <c r="J50" i="16"/>
  <c r="I50" i="16"/>
  <c r="H50" i="16"/>
  <c r="G50" i="16"/>
  <c r="F50" i="16"/>
  <c r="E50" i="16"/>
  <c r="D50" i="16"/>
  <c r="D48" i="16" s="1"/>
  <c r="D9" i="21" s="1"/>
  <c r="C50" i="16"/>
  <c r="P49" i="16"/>
  <c r="O49" i="16"/>
  <c r="N49" i="16"/>
  <c r="M49" i="16"/>
  <c r="M48" i="16" s="1"/>
  <c r="M9" i="21" s="1"/>
  <c r="L49" i="16"/>
  <c r="K49" i="16"/>
  <c r="J49" i="16"/>
  <c r="I49" i="16"/>
  <c r="I48" i="16" s="1"/>
  <c r="I9" i="21" s="1"/>
  <c r="H49" i="16"/>
  <c r="G49" i="16"/>
  <c r="F49" i="16"/>
  <c r="F48" i="16" s="1"/>
  <c r="F9" i="21" s="1"/>
  <c r="E49" i="16"/>
  <c r="D49" i="16"/>
  <c r="C49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C41" i="16"/>
  <c r="D41" i="16"/>
  <c r="E41" i="16"/>
  <c r="F41" i="16"/>
  <c r="G41" i="16"/>
  <c r="H41" i="16"/>
  <c r="H38" i="16" s="1"/>
  <c r="I41" i="16"/>
  <c r="J41" i="16"/>
  <c r="K41" i="16"/>
  <c r="L41" i="16"/>
  <c r="L38" i="16" s="1"/>
  <c r="M41" i="16"/>
  <c r="N41" i="16"/>
  <c r="O41" i="16"/>
  <c r="P41" i="16"/>
  <c r="P38" i="16" s="1"/>
  <c r="C42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N33" i="16" s="1"/>
  <c r="O35" i="16"/>
  <c r="P35" i="16"/>
  <c r="C36" i="16"/>
  <c r="D36" i="16"/>
  <c r="D33" i="16" s="1"/>
  <c r="E36" i="16"/>
  <c r="F36" i="16"/>
  <c r="G36" i="16"/>
  <c r="H36" i="16"/>
  <c r="H33" i="16" s="1"/>
  <c r="I36" i="16"/>
  <c r="J36" i="16"/>
  <c r="K36" i="16"/>
  <c r="L36" i="16"/>
  <c r="M36" i="16"/>
  <c r="N36" i="16"/>
  <c r="O36" i="16"/>
  <c r="P36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P39" i="16"/>
  <c r="O39" i="16"/>
  <c r="N39" i="16"/>
  <c r="M39" i="16"/>
  <c r="M38" i="16" s="1"/>
  <c r="L39" i="16"/>
  <c r="K39" i="16"/>
  <c r="J39" i="16"/>
  <c r="I39" i="16"/>
  <c r="I38" i="16" s="1"/>
  <c r="H39" i="16"/>
  <c r="G39" i="16"/>
  <c r="F39" i="16"/>
  <c r="E39" i="16"/>
  <c r="E38" i="16" s="1"/>
  <c r="D39" i="16"/>
  <c r="C39" i="16"/>
  <c r="P34" i="16"/>
  <c r="O34" i="16"/>
  <c r="O33" i="16" s="1"/>
  <c r="N34" i="16"/>
  <c r="M34" i="16"/>
  <c r="L34" i="16"/>
  <c r="K34" i="16"/>
  <c r="K33" i="16" s="1"/>
  <c r="J34" i="16"/>
  <c r="I34" i="16"/>
  <c r="H34" i="16"/>
  <c r="G34" i="16"/>
  <c r="G33" i="16" s="1"/>
  <c r="F34" i="16"/>
  <c r="E34" i="16"/>
  <c r="D34" i="16"/>
  <c r="C34" i="16"/>
  <c r="C33" i="16" s="1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P29" i="16"/>
  <c r="O29" i="16"/>
  <c r="N29" i="16"/>
  <c r="M29" i="16"/>
  <c r="L29" i="16"/>
  <c r="K29" i="16"/>
  <c r="K28" i="16" s="1"/>
  <c r="J29" i="16"/>
  <c r="I29" i="16"/>
  <c r="H29" i="16"/>
  <c r="G29" i="16"/>
  <c r="G28" i="16" s="1"/>
  <c r="F29" i="16"/>
  <c r="E29" i="16"/>
  <c r="D29" i="16"/>
  <c r="C29" i="16"/>
  <c r="C28" i="16" s="1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F22" i="16"/>
  <c r="G22" i="16"/>
  <c r="H22" i="16"/>
  <c r="I22" i="16"/>
  <c r="I20" i="16" s="1"/>
  <c r="J22" i="16"/>
  <c r="K22" i="16"/>
  <c r="L22" i="16"/>
  <c r="L20" i="16" s="1"/>
  <c r="M22" i="16"/>
  <c r="M20" i="16" s="1"/>
  <c r="N22" i="16"/>
  <c r="O22" i="16"/>
  <c r="P22" i="16"/>
  <c r="F23" i="16"/>
  <c r="G23" i="16"/>
  <c r="H23" i="16"/>
  <c r="I23" i="16"/>
  <c r="J23" i="16"/>
  <c r="K23" i="16"/>
  <c r="L23" i="16"/>
  <c r="M23" i="16"/>
  <c r="N23" i="16"/>
  <c r="O23" i="16"/>
  <c r="P23" i="16"/>
  <c r="C22" i="16"/>
  <c r="D22" i="16"/>
  <c r="E22" i="16"/>
  <c r="C23" i="16"/>
  <c r="D23" i="16"/>
  <c r="E23" i="16"/>
  <c r="C21" i="16"/>
  <c r="P21" i="16"/>
  <c r="O21" i="16"/>
  <c r="O20" i="16" s="1"/>
  <c r="N21" i="16"/>
  <c r="N20" i="16" s="1"/>
  <c r="M21" i="16"/>
  <c r="L21" i="16"/>
  <c r="K21" i="16"/>
  <c r="K20" i="16" s="1"/>
  <c r="J21" i="16"/>
  <c r="J20" i="16" s="1"/>
  <c r="I21" i="16"/>
  <c r="H21" i="16"/>
  <c r="G21" i="16"/>
  <c r="G20" i="16" s="1"/>
  <c r="F21" i="16"/>
  <c r="F20" i="16" s="1"/>
  <c r="E21" i="16"/>
  <c r="D21" i="16"/>
  <c r="G13" i="16"/>
  <c r="H13" i="16"/>
  <c r="I13" i="16"/>
  <c r="J13" i="16"/>
  <c r="K13" i="16"/>
  <c r="L13" i="16"/>
  <c r="M13" i="16"/>
  <c r="N13" i="16"/>
  <c r="O13" i="16"/>
  <c r="P13" i="16"/>
  <c r="G14" i="16"/>
  <c r="H14" i="16"/>
  <c r="I14" i="16"/>
  <c r="J14" i="16"/>
  <c r="J12" i="16" s="1"/>
  <c r="J11" i="16" s="1"/>
  <c r="K14" i="16"/>
  <c r="L14" i="16"/>
  <c r="M14" i="16"/>
  <c r="N14" i="16"/>
  <c r="O14" i="16"/>
  <c r="P14" i="16"/>
  <c r="G15" i="16"/>
  <c r="H15" i="16"/>
  <c r="I15" i="16"/>
  <c r="J15" i="16"/>
  <c r="K15" i="16"/>
  <c r="L15" i="16"/>
  <c r="M15" i="16"/>
  <c r="N15" i="16"/>
  <c r="O15" i="16"/>
  <c r="P15" i="16"/>
  <c r="G16" i="16"/>
  <c r="H16" i="16"/>
  <c r="I16" i="16"/>
  <c r="J16" i="16"/>
  <c r="K16" i="16"/>
  <c r="L16" i="16"/>
  <c r="M16" i="16"/>
  <c r="N16" i="16"/>
  <c r="O16" i="16"/>
  <c r="P16" i="16"/>
  <c r="G17" i="16"/>
  <c r="H17" i="16"/>
  <c r="I17" i="16"/>
  <c r="J17" i="16"/>
  <c r="K17" i="16"/>
  <c r="L17" i="16"/>
  <c r="M17" i="16"/>
  <c r="N17" i="16"/>
  <c r="O17" i="16"/>
  <c r="P17" i="16"/>
  <c r="G18" i="16"/>
  <c r="H18" i="16"/>
  <c r="I18" i="16"/>
  <c r="J18" i="16"/>
  <c r="K18" i="16"/>
  <c r="L18" i="16"/>
  <c r="M18" i="16"/>
  <c r="N18" i="16"/>
  <c r="O18" i="16"/>
  <c r="P18" i="16"/>
  <c r="G19" i="16"/>
  <c r="H19" i="16"/>
  <c r="I19" i="16"/>
  <c r="J19" i="16"/>
  <c r="K19" i="16"/>
  <c r="L19" i="16"/>
  <c r="M19" i="16"/>
  <c r="N19" i="16"/>
  <c r="O19" i="16"/>
  <c r="P19" i="16"/>
  <c r="F14" i="16"/>
  <c r="F15" i="16"/>
  <c r="F16" i="16"/>
  <c r="F17" i="16"/>
  <c r="F18" i="16"/>
  <c r="F19" i="16"/>
  <c r="F13" i="16"/>
  <c r="D13" i="16"/>
  <c r="E13" i="16"/>
  <c r="D14" i="16"/>
  <c r="E14" i="16"/>
  <c r="E12" i="16" s="1"/>
  <c r="E11" i="16" s="1"/>
  <c r="D15" i="16"/>
  <c r="E15" i="16"/>
  <c r="D16" i="16"/>
  <c r="E16" i="16"/>
  <c r="D17" i="16"/>
  <c r="E17" i="16"/>
  <c r="D18" i="16"/>
  <c r="E18" i="16"/>
  <c r="D19" i="16"/>
  <c r="E19" i="16"/>
  <c r="C17" i="16"/>
  <c r="C18" i="16"/>
  <c r="C19" i="16"/>
  <c r="C16" i="16"/>
  <c r="C15" i="16"/>
  <c r="C14" i="16"/>
  <c r="C13" i="16"/>
  <c r="G7" i="16"/>
  <c r="H7" i="16"/>
  <c r="I7" i="16"/>
  <c r="J7" i="16"/>
  <c r="K7" i="16"/>
  <c r="L7" i="16"/>
  <c r="M7" i="16"/>
  <c r="N7" i="16"/>
  <c r="O7" i="16"/>
  <c r="P7" i="16"/>
  <c r="G8" i="16"/>
  <c r="H8" i="16"/>
  <c r="H6" i="16" s="1"/>
  <c r="I8" i="16"/>
  <c r="J8" i="16"/>
  <c r="K8" i="16"/>
  <c r="L8" i="16"/>
  <c r="M8" i="16"/>
  <c r="N8" i="16"/>
  <c r="O8" i="16"/>
  <c r="P8" i="16"/>
  <c r="G9" i="16"/>
  <c r="H9" i="16"/>
  <c r="I9" i="16"/>
  <c r="J9" i="16"/>
  <c r="K9" i="16"/>
  <c r="L9" i="16"/>
  <c r="M9" i="16"/>
  <c r="N9" i="16"/>
  <c r="O9" i="16"/>
  <c r="P9" i="16"/>
  <c r="G10" i="16"/>
  <c r="H10" i="16"/>
  <c r="I10" i="16"/>
  <c r="J10" i="16"/>
  <c r="K10" i="16"/>
  <c r="L10" i="16"/>
  <c r="M10" i="16"/>
  <c r="N10" i="16"/>
  <c r="O10" i="16"/>
  <c r="P10" i="16"/>
  <c r="F10" i="16"/>
  <c r="F9" i="16"/>
  <c r="F8" i="16"/>
  <c r="F7" i="16"/>
  <c r="D7" i="16"/>
  <c r="E7" i="16"/>
  <c r="D8" i="16"/>
  <c r="E8" i="16"/>
  <c r="D9" i="16"/>
  <c r="E9" i="16"/>
  <c r="D10" i="16"/>
  <c r="E10" i="16"/>
  <c r="C8" i="16"/>
  <c r="C9" i="16"/>
  <c r="C10" i="16"/>
  <c r="C7" i="16"/>
  <c r="N150" i="16"/>
  <c r="P148" i="16"/>
  <c r="D148" i="16"/>
  <c r="N139" i="16"/>
  <c r="J139" i="16"/>
  <c r="I139" i="16"/>
  <c r="P135" i="16"/>
  <c r="H135" i="16"/>
  <c r="N131" i="16"/>
  <c r="N130" i="16" s="1"/>
  <c r="L131" i="16"/>
  <c r="L130" i="16" s="1"/>
  <c r="K131" i="16"/>
  <c r="K130" i="16" s="1"/>
  <c r="F131" i="16"/>
  <c r="F130" i="16" s="1"/>
  <c r="O126" i="16"/>
  <c r="J126" i="16"/>
  <c r="J125" i="16" s="1"/>
  <c r="P125" i="16"/>
  <c r="N125" i="16"/>
  <c r="P118" i="16"/>
  <c r="O118" i="16"/>
  <c r="H118" i="16"/>
  <c r="H115" i="16" s="1"/>
  <c r="P115" i="16"/>
  <c r="L115" i="16"/>
  <c r="N112" i="16"/>
  <c r="J112" i="16"/>
  <c r="F112" i="16"/>
  <c r="O109" i="16"/>
  <c r="H109" i="16"/>
  <c r="J107" i="16"/>
  <c r="F107" i="16"/>
  <c r="P84" i="16"/>
  <c r="H84" i="16"/>
  <c r="I61" i="20" s="1"/>
  <c r="N79" i="16"/>
  <c r="G79" i="16"/>
  <c r="F79" i="16"/>
  <c r="P74" i="16"/>
  <c r="P73" i="16" s="1"/>
  <c r="L74" i="16"/>
  <c r="L73" i="16" s="1"/>
  <c r="L72" i="16" s="1"/>
  <c r="N73" i="16"/>
  <c r="N72" i="16" s="1"/>
  <c r="P72" i="16"/>
  <c r="I65" i="16"/>
  <c r="N60" i="16"/>
  <c r="P55" i="16"/>
  <c r="G55" i="16"/>
  <c r="D55" i="16"/>
  <c r="P48" i="16"/>
  <c r="P9" i="21" s="1"/>
  <c r="N48" i="16"/>
  <c r="N9" i="21" s="1"/>
  <c r="J48" i="16"/>
  <c r="J9" i="21" s="1"/>
  <c r="H48" i="16"/>
  <c r="H9" i="21" s="1"/>
  <c r="N44" i="16"/>
  <c r="J44" i="16"/>
  <c r="F44" i="16"/>
  <c r="O38" i="16"/>
  <c r="K38" i="16"/>
  <c r="G38" i="16"/>
  <c r="L33" i="16"/>
  <c r="O28" i="16"/>
  <c r="O27" i="16" s="1"/>
  <c r="O24" i="16" s="1"/>
  <c r="I28" i="16"/>
  <c r="P20" i="16"/>
  <c r="H20" i="16"/>
  <c r="O12" i="16"/>
  <c r="O11" i="16" s="1"/>
  <c r="M12" i="16"/>
  <c r="K12" i="16"/>
  <c r="K11" i="16" s="1"/>
  <c r="M11" i="16"/>
  <c r="P6" i="16"/>
  <c r="M150" i="14"/>
  <c r="M148" i="14" s="1"/>
  <c r="L150" i="14"/>
  <c r="L148" i="14" s="1"/>
  <c r="K150" i="14"/>
  <c r="J150" i="14"/>
  <c r="J148" i="14" s="1"/>
  <c r="I150" i="14"/>
  <c r="I148" i="14" s="1"/>
  <c r="H150" i="14"/>
  <c r="H148" i="14" s="1"/>
  <c r="G150" i="14"/>
  <c r="F150" i="14"/>
  <c r="F148" i="14" s="1"/>
  <c r="E150" i="14"/>
  <c r="E148" i="14" s="1"/>
  <c r="D150" i="14"/>
  <c r="D148" i="14" s="1"/>
  <c r="C150" i="14"/>
  <c r="K148" i="14"/>
  <c r="G148" i="14"/>
  <c r="C148" i="14"/>
  <c r="M139" i="14"/>
  <c r="L139" i="14"/>
  <c r="L135" i="14" s="1"/>
  <c r="K139" i="14"/>
  <c r="K135" i="14" s="1"/>
  <c r="J139" i="14"/>
  <c r="J135" i="14" s="1"/>
  <c r="I139" i="14"/>
  <c r="I135" i="14" s="1"/>
  <c r="H139" i="14"/>
  <c r="H135" i="14" s="1"/>
  <c r="G139" i="14"/>
  <c r="G135" i="14" s="1"/>
  <c r="F139" i="14"/>
  <c r="F135" i="14" s="1"/>
  <c r="E139" i="14"/>
  <c r="D139" i="14"/>
  <c r="D135" i="14" s="1"/>
  <c r="C139" i="14"/>
  <c r="M135" i="14"/>
  <c r="E135" i="14"/>
  <c r="C135" i="14"/>
  <c r="M131" i="14"/>
  <c r="M130" i="14" s="1"/>
  <c r="L131" i="14"/>
  <c r="K131" i="14"/>
  <c r="K130" i="14" s="1"/>
  <c r="J131" i="14"/>
  <c r="J130" i="14" s="1"/>
  <c r="I131" i="14"/>
  <c r="I130" i="14" s="1"/>
  <c r="H131" i="14"/>
  <c r="G131" i="14"/>
  <c r="G130" i="14" s="1"/>
  <c r="F131" i="14"/>
  <c r="F130" i="14" s="1"/>
  <c r="E131" i="14"/>
  <c r="E130" i="14" s="1"/>
  <c r="D131" i="14"/>
  <c r="D130" i="14" s="1"/>
  <c r="C131" i="14"/>
  <c r="C130" i="14" s="1"/>
  <c r="L130" i="14"/>
  <c r="H130" i="14"/>
  <c r="M126" i="14"/>
  <c r="M125" i="14" s="1"/>
  <c r="L126" i="14"/>
  <c r="L125" i="14" s="1"/>
  <c r="K126" i="14"/>
  <c r="K125" i="14" s="1"/>
  <c r="J126" i="14"/>
  <c r="I126" i="14"/>
  <c r="H126" i="14"/>
  <c r="G126" i="14"/>
  <c r="G125" i="14" s="1"/>
  <c r="F126" i="14"/>
  <c r="F125" i="14" s="1"/>
  <c r="E126" i="14"/>
  <c r="E125" i="14" s="1"/>
  <c r="D126" i="14"/>
  <c r="C126" i="14"/>
  <c r="J125" i="14"/>
  <c r="I125" i="14"/>
  <c r="H125" i="14"/>
  <c r="D125" i="14"/>
  <c r="C125" i="14"/>
  <c r="M118" i="14"/>
  <c r="M115" i="14" s="1"/>
  <c r="L118" i="14"/>
  <c r="L115" i="14" s="1"/>
  <c r="K118" i="14"/>
  <c r="J118" i="14"/>
  <c r="J115" i="14" s="1"/>
  <c r="I118" i="14"/>
  <c r="I115" i="14" s="1"/>
  <c r="H118" i="14"/>
  <c r="H115" i="14" s="1"/>
  <c r="G118" i="14"/>
  <c r="F118" i="14"/>
  <c r="F115" i="14" s="1"/>
  <c r="E118" i="14"/>
  <c r="E115" i="14" s="1"/>
  <c r="D118" i="14"/>
  <c r="D115" i="14" s="1"/>
  <c r="C118" i="14"/>
  <c r="C115" i="14" s="1"/>
  <c r="K115" i="14"/>
  <c r="G115" i="14"/>
  <c r="M112" i="14"/>
  <c r="L112" i="14"/>
  <c r="K112" i="14"/>
  <c r="J112" i="14"/>
  <c r="I112" i="14"/>
  <c r="H112" i="14"/>
  <c r="H107" i="14" s="1"/>
  <c r="G112" i="14"/>
  <c r="F112" i="14"/>
  <c r="E112" i="14"/>
  <c r="D112" i="14"/>
  <c r="C112" i="14"/>
  <c r="M109" i="14"/>
  <c r="L109" i="14"/>
  <c r="K109" i="14"/>
  <c r="J109" i="14"/>
  <c r="I109" i="14"/>
  <c r="H109" i="14"/>
  <c r="G109" i="14"/>
  <c r="F109" i="14"/>
  <c r="E109" i="14"/>
  <c r="D109" i="14"/>
  <c r="C109" i="14"/>
  <c r="L107" i="14"/>
  <c r="I107" i="14"/>
  <c r="D107" i="14"/>
  <c r="M84" i="14"/>
  <c r="L84" i="14"/>
  <c r="M61" i="19" s="1"/>
  <c r="K84" i="14"/>
  <c r="L61" i="19" s="1"/>
  <c r="J84" i="14"/>
  <c r="K61" i="19" s="1"/>
  <c r="I84" i="14"/>
  <c r="J61" i="19" s="1"/>
  <c r="H84" i="14"/>
  <c r="I61" i="19" s="1"/>
  <c r="G84" i="14"/>
  <c r="H61" i="19" s="1"/>
  <c r="F84" i="14"/>
  <c r="G61" i="19" s="1"/>
  <c r="E84" i="14"/>
  <c r="F61" i="19" s="1"/>
  <c r="D84" i="14"/>
  <c r="C84" i="14"/>
  <c r="D61" i="19" s="1"/>
  <c r="M79" i="14"/>
  <c r="L79" i="14"/>
  <c r="K79" i="14"/>
  <c r="J79" i="14"/>
  <c r="I79" i="14"/>
  <c r="H79" i="14"/>
  <c r="G79" i="14"/>
  <c r="F79" i="14"/>
  <c r="E79" i="14"/>
  <c r="D79" i="14"/>
  <c r="C79" i="14"/>
  <c r="M74" i="14"/>
  <c r="L74" i="14"/>
  <c r="K74" i="14"/>
  <c r="J74" i="14"/>
  <c r="I74" i="14"/>
  <c r="H74" i="14"/>
  <c r="G74" i="14"/>
  <c r="G73" i="14" s="1"/>
  <c r="G72" i="14" s="1"/>
  <c r="F74" i="14"/>
  <c r="E74" i="14"/>
  <c r="D74" i="14"/>
  <c r="C74" i="14"/>
  <c r="K73" i="14"/>
  <c r="K72" i="14" s="1"/>
  <c r="I73" i="14"/>
  <c r="I72" i="14" s="1"/>
  <c r="F73" i="14"/>
  <c r="F72" i="14" s="1"/>
  <c r="E73" i="14"/>
  <c r="E72" i="14" s="1"/>
  <c r="M65" i="14"/>
  <c r="L65" i="14"/>
  <c r="K65" i="14"/>
  <c r="J65" i="14"/>
  <c r="I65" i="14"/>
  <c r="H65" i="14"/>
  <c r="H54" i="14" s="1"/>
  <c r="G65" i="14"/>
  <c r="F65" i="14"/>
  <c r="E65" i="14"/>
  <c r="E54" i="14" s="1"/>
  <c r="D65" i="14"/>
  <c r="C65" i="14"/>
  <c r="M60" i="14"/>
  <c r="L60" i="14"/>
  <c r="K60" i="14"/>
  <c r="J60" i="14"/>
  <c r="I60" i="14"/>
  <c r="H60" i="14"/>
  <c r="G60" i="14"/>
  <c r="F60" i="14"/>
  <c r="E60" i="14"/>
  <c r="D60" i="14"/>
  <c r="C60" i="14"/>
  <c r="M55" i="14"/>
  <c r="M54" i="14" s="1"/>
  <c r="L55" i="14"/>
  <c r="K55" i="14"/>
  <c r="J55" i="14"/>
  <c r="I55" i="14"/>
  <c r="H55" i="14"/>
  <c r="G55" i="14"/>
  <c r="F55" i="14"/>
  <c r="E55" i="14"/>
  <c r="D55" i="14"/>
  <c r="C55" i="14"/>
  <c r="J54" i="14"/>
  <c r="M48" i="14"/>
  <c r="L48" i="14"/>
  <c r="K48" i="14"/>
  <c r="J48" i="14"/>
  <c r="I48" i="14"/>
  <c r="H48" i="14"/>
  <c r="G48" i="14"/>
  <c r="F48" i="14"/>
  <c r="E48" i="14"/>
  <c r="D48" i="14"/>
  <c r="C48" i="14"/>
  <c r="M44" i="14"/>
  <c r="L44" i="14"/>
  <c r="K44" i="14"/>
  <c r="J44" i="14"/>
  <c r="I44" i="14"/>
  <c r="H44" i="14"/>
  <c r="G44" i="14"/>
  <c r="F44" i="14"/>
  <c r="E44" i="14"/>
  <c r="D44" i="14"/>
  <c r="C44" i="14"/>
  <c r="C15" i="19" s="1"/>
  <c r="M38" i="14"/>
  <c r="L38" i="14"/>
  <c r="K38" i="14"/>
  <c r="J38" i="14"/>
  <c r="I38" i="14"/>
  <c r="H38" i="14"/>
  <c r="G38" i="14"/>
  <c r="F38" i="14"/>
  <c r="E38" i="14"/>
  <c r="D38" i="14"/>
  <c r="C38" i="14"/>
  <c r="M33" i="14"/>
  <c r="L33" i="14"/>
  <c r="K33" i="14"/>
  <c r="J33" i="14"/>
  <c r="I33" i="14"/>
  <c r="H33" i="14"/>
  <c r="G33" i="14"/>
  <c r="F33" i="14"/>
  <c r="F27" i="14" s="1"/>
  <c r="F24" i="14" s="1"/>
  <c r="E33" i="14"/>
  <c r="E27" i="14" s="1"/>
  <c r="E24" i="14" s="1"/>
  <c r="D33" i="14"/>
  <c r="C33" i="14"/>
  <c r="M28" i="14"/>
  <c r="M27" i="14" s="1"/>
  <c r="M24" i="14" s="1"/>
  <c r="L28" i="14"/>
  <c r="K28" i="14"/>
  <c r="J28" i="14"/>
  <c r="I28" i="14"/>
  <c r="H28" i="14"/>
  <c r="G28" i="14"/>
  <c r="F28" i="14"/>
  <c r="E28" i="14"/>
  <c r="D28" i="14"/>
  <c r="C28" i="14"/>
  <c r="K27" i="14"/>
  <c r="K24" i="14" s="1"/>
  <c r="J27" i="14"/>
  <c r="G27" i="14"/>
  <c r="G24" i="14" s="1"/>
  <c r="J24" i="14"/>
  <c r="M20" i="14"/>
  <c r="L20" i="14"/>
  <c r="K20" i="14"/>
  <c r="J20" i="14"/>
  <c r="I20" i="14"/>
  <c r="H20" i="14"/>
  <c r="G20" i="14"/>
  <c r="F20" i="14"/>
  <c r="E20" i="14"/>
  <c r="D20" i="14"/>
  <c r="C20" i="14"/>
  <c r="M12" i="14"/>
  <c r="L12" i="14"/>
  <c r="L11" i="14" s="1"/>
  <c r="K12" i="14"/>
  <c r="K11" i="14" s="1"/>
  <c r="J12" i="14"/>
  <c r="J11" i="14" s="1"/>
  <c r="J5" i="14" s="1"/>
  <c r="I12" i="14"/>
  <c r="H12" i="14"/>
  <c r="H11" i="14" s="1"/>
  <c r="G12" i="14"/>
  <c r="F12" i="14"/>
  <c r="F11" i="14" s="1"/>
  <c r="E12" i="14"/>
  <c r="E11" i="14" s="1"/>
  <c r="D12" i="14"/>
  <c r="D11" i="14" s="1"/>
  <c r="C11" i="14"/>
  <c r="M11" i="14"/>
  <c r="I11" i="14"/>
  <c r="G11" i="14"/>
  <c r="M6" i="14"/>
  <c r="L6" i="14"/>
  <c r="K6" i="14"/>
  <c r="J6" i="14"/>
  <c r="I6" i="14"/>
  <c r="H6" i="14"/>
  <c r="G6" i="14"/>
  <c r="F6" i="14"/>
  <c r="E6" i="14"/>
  <c r="D6" i="14"/>
  <c r="C6" i="14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C38" i="13"/>
  <c r="D27" i="13"/>
  <c r="D9" i="18" s="1"/>
  <c r="D9" i="20" s="1"/>
  <c r="E27" i="13"/>
  <c r="E9" i="18" s="1"/>
  <c r="E9" i="20" s="1"/>
  <c r="F27" i="13"/>
  <c r="F9" i="18" s="1"/>
  <c r="F9" i="20" s="1"/>
  <c r="G27" i="13"/>
  <c r="H27" i="13"/>
  <c r="H9" i="18" s="1"/>
  <c r="H9" i="20" s="1"/>
  <c r="I27" i="13"/>
  <c r="I9" i="18" s="1"/>
  <c r="I9" i="20" s="1"/>
  <c r="J27" i="13"/>
  <c r="J9" i="18" s="1"/>
  <c r="J9" i="20" s="1"/>
  <c r="K27" i="13"/>
  <c r="L27" i="13"/>
  <c r="L9" i="18" s="1"/>
  <c r="L9" i="20" s="1"/>
  <c r="M27" i="13"/>
  <c r="M9" i="18" s="1"/>
  <c r="M9" i="20" s="1"/>
  <c r="N27" i="13"/>
  <c r="N9" i="18" s="1"/>
  <c r="N9" i="20" s="1"/>
  <c r="O27" i="13"/>
  <c r="P27" i="13"/>
  <c r="P9" i="18" s="1"/>
  <c r="P9" i="20" s="1"/>
  <c r="C27" i="13"/>
  <c r="D26" i="13"/>
  <c r="E26" i="13"/>
  <c r="H26" i="13"/>
  <c r="I26" i="13"/>
  <c r="J26" i="13"/>
  <c r="L26" i="13"/>
  <c r="M26" i="13"/>
  <c r="N26" i="13"/>
  <c r="P26" i="13"/>
  <c r="C26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C21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C16" i="13"/>
  <c r="D4" i="13"/>
  <c r="E4" i="13"/>
  <c r="F4" i="13"/>
  <c r="F12" i="13" s="1"/>
  <c r="G4" i="13"/>
  <c r="G12" i="13" s="1"/>
  <c r="H4" i="13"/>
  <c r="H12" i="13" s="1"/>
  <c r="I4" i="13"/>
  <c r="I12" i="13" s="1"/>
  <c r="J4" i="13"/>
  <c r="J12" i="13" s="1"/>
  <c r="K4" i="13"/>
  <c r="K12" i="13" s="1"/>
  <c r="K15" i="13" s="1"/>
  <c r="L4" i="13"/>
  <c r="L12" i="13" s="1"/>
  <c r="M4" i="13"/>
  <c r="M12" i="13" s="1"/>
  <c r="N4" i="13"/>
  <c r="N12" i="13" s="1"/>
  <c r="O4" i="13"/>
  <c r="O12" i="13" s="1"/>
  <c r="P4" i="13"/>
  <c r="P12" i="13" s="1"/>
  <c r="C4" i="13"/>
  <c r="F6" i="16" l="1"/>
  <c r="C6" i="16"/>
  <c r="E20" i="16"/>
  <c r="D20" i="16"/>
  <c r="O73" i="16"/>
  <c r="O72" i="16" s="1"/>
  <c r="I124" i="16"/>
  <c r="O9" i="18"/>
  <c r="O9" i="20" s="1"/>
  <c r="O26" i="13"/>
  <c r="K9" i="18"/>
  <c r="K9" i="20" s="1"/>
  <c r="K26" i="13"/>
  <c r="G9" i="18"/>
  <c r="G9" i="20" s="1"/>
  <c r="G26" i="13"/>
  <c r="M5" i="14"/>
  <c r="O125" i="16"/>
  <c r="E6" i="16"/>
  <c r="E5" i="16" s="1"/>
  <c r="N6" i="16"/>
  <c r="J6" i="16"/>
  <c r="N12" i="16"/>
  <c r="N11" i="16" s="1"/>
  <c r="P12" i="16"/>
  <c r="P11" i="16" s="1"/>
  <c r="L12" i="16"/>
  <c r="L11" i="16" s="1"/>
  <c r="K27" i="16"/>
  <c r="K24" i="16" s="1"/>
  <c r="J33" i="16"/>
  <c r="F33" i="16"/>
  <c r="K55" i="16"/>
  <c r="K54" i="16" s="1"/>
  <c r="K47" i="16" s="1"/>
  <c r="K125" i="16"/>
  <c r="K135" i="16"/>
  <c r="O135" i="16"/>
  <c r="H37" i="20"/>
  <c r="H36" i="20" s="1"/>
  <c r="H36" i="18"/>
  <c r="P33" i="16"/>
  <c r="J38" i="16"/>
  <c r="P44" i="16"/>
  <c r="P124" i="16"/>
  <c r="P106" i="16" s="1"/>
  <c r="I27" i="14"/>
  <c r="I24" i="14" s="1"/>
  <c r="I5" i="14" s="1"/>
  <c r="F107" i="14"/>
  <c r="J107" i="14"/>
  <c r="C124" i="14"/>
  <c r="C14" i="19" s="1"/>
  <c r="J124" i="14"/>
  <c r="K14" i="19" s="1"/>
  <c r="F26" i="13"/>
  <c r="C27" i="14"/>
  <c r="C24" i="14" s="1"/>
  <c r="I27" i="16"/>
  <c r="I24" i="16" s="1"/>
  <c r="H73" i="14"/>
  <c r="H72" i="14" s="1"/>
  <c r="L73" i="14"/>
  <c r="L72" i="14" s="1"/>
  <c r="K124" i="14"/>
  <c r="N124" i="16"/>
  <c r="D6" i="16"/>
  <c r="F38" i="16"/>
  <c r="N38" i="16"/>
  <c r="D44" i="16"/>
  <c r="H44" i="16"/>
  <c r="L44" i="16"/>
  <c r="H55" i="16"/>
  <c r="D66" i="16"/>
  <c r="D65" i="16" s="1"/>
  <c r="D54" i="16" s="1"/>
  <c r="D47" i="16" s="1"/>
  <c r="H66" i="16"/>
  <c r="H65" i="16" s="1"/>
  <c r="H54" i="16" s="1"/>
  <c r="H47" i="16" s="1"/>
  <c r="L66" i="16"/>
  <c r="P66" i="16"/>
  <c r="F73" i="16"/>
  <c r="F72" i="16" s="1"/>
  <c r="H73" i="16"/>
  <c r="H72" i="16" s="1"/>
  <c r="D107" i="16"/>
  <c r="H107" i="16"/>
  <c r="L107" i="16"/>
  <c r="N107" i="16"/>
  <c r="N106" i="16" s="1"/>
  <c r="F115" i="16"/>
  <c r="L11" i="21"/>
  <c r="P11" i="21"/>
  <c r="J135" i="16"/>
  <c r="J124" i="16" s="1"/>
  <c r="J106" i="16" s="1"/>
  <c r="N135" i="16"/>
  <c r="F148" i="16"/>
  <c r="N148" i="16"/>
  <c r="J73" i="14"/>
  <c r="J72" i="14" s="1"/>
  <c r="J47" i="14" s="1"/>
  <c r="J92" i="14" s="1"/>
  <c r="M73" i="14"/>
  <c r="M72" i="14" s="1"/>
  <c r="H124" i="14"/>
  <c r="H14" i="19" s="1"/>
  <c r="L124" i="14"/>
  <c r="L14" i="19" s="1"/>
  <c r="L125" i="16"/>
  <c r="L124" i="16" s="1"/>
  <c r="L106" i="16" s="1"/>
  <c r="L6" i="16"/>
  <c r="C20" i="16"/>
  <c r="E28" i="16"/>
  <c r="E27" i="16" s="1"/>
  <c r="E24" i="16" s="1"/>
  <c r="M28" i="16"/>
  <c r="M27" i="16" s="1"/>
  <c r="M24" i="16" s="1"/>
  <c r="M5" i="16" s="1"/>
  <c r="M92" i="16" s="1"/>
  <c r="E33" i="16"/>
  <c r="I33" i="16"/>
  <c r="M33" i="16"/>
  <c r="C38" i="16"/>
  <c r="K48" i="16"/>
  <c r="K9" i="21" s="1"/>
  <c r="O48" i="16"/>
  <c r="O9" i="21" s="1"/>
  <c r="E56" i="16"/>
  <c r="E55" i="16" s="1"/>
  <c r="E54" i="16" s="1"/>
  <c r="I56" i="16"/>
  <c r="I55" i="16" s="1"/>
  <c r="I54" i="16" s="1"/>
  <c r="I47" i="16" s="1"/>
  <c r="M56" i="16"/>
  <c r="M55" i="16"/>
  <c r="M54" i="16" s="1"/>
  <c r="M47" i="16" s="1"/>
  <c r="C61" i="16"/>
  <c r="C60" i="16" s="1"/>
  <c r="G61" i="16"/>
  <c r="G60" i="16" s="1"/>
  <c r="G54" i="16" s="1"/>
  <c r="K61" i="16"/>
  <c r="K60" i="16" s="1"/>
  <c r="E65" i="16"/>
  <c r="C74" i="16"/>
  <c r="C73" i="16" s="1"/>
  <c r="C72" i="16" s="1"/>
  <c r="O79" i="16"/>
  <c r="G84" i="16"/>
  <c r="H61" i="20" s="1"/>
  <c r="I107" i="16"/>
  <c r="I106" i="16" s="1"/>
  <c r="K109" i="16"/>
  <c r="K107" i="16" s="1"/>
  <c r="G112" i="16"/>
  <c r="G107" i="16" s="1"/>
  <c r="G106" i="16" s="1"/>
  <c r="K115" i="16"/>
  <c r="O115" i="16"/>
  <c r="G118" i="16"/>
  <c r="G115" i="16" s="1"/>
  <c r="M126" i="16"/>
  <c r="C131" i="16"/>
  <c r="C130" i="16" s="1"/>
  <c r="O131" i="16"/>
  <c r="O130" i="16" s="1"/>
  <c r="I135" i="16"/>
  <c r="K139" i="16"/>
  <c r="K11" i="21" s="1"/>
  <c r="C148" i="16"/>
  <c r="E150" i="16"/>
  <c r="E148" i="16" s="1"/>
  <c r="E106" i="16" s="1"/>
  <c r="L54" i="14"/>
  <c r="I54" i="14"/>
  <c r="I13" i="19" s="1"/>
  <c r="F54" i="14"/>
  <c r="F47" i="14" s="1"/>
  <c r="E107" i="14"/>
  <c r="E11" i="19" s="1"/>
  <c r="E6" i="19" s="1"/>
  <c r="E124" i="14"/>
  <c r="C57" i="18"/>
  <c r="D38" i="16"/>
  <c r="F56" i="16"/>
  <c r="F55" i="16" s="1"/>
  <c r="J56" i="16"/>
  <c r="J55" i="16" s="1"/>
  <c r="N56" i="16"/>
  <c r="N55" i="16" s="1"/>
  <c r="D61" i="16"/>
  <c r="D60" i="16" s="1"/>
  <c r="H61" i="16"/>
  <c r="H60" i="16" s="1"/>
  <c r="L61" i="16"/>
  <c r="L60" i="16" s="1"/>
  <c r="P61" i="16"/>
  <c r="P60" i="16" s="1"/>
  <c r="F66" i="16"/>
  <c r="F65" i="16" s="1"/>
  <c r="F54" i="16" s="1"/>
  <c r="F47" i="16" s="1"/>
  <c r="J66" i="16"/>
  <c r="N66" i="16"/>
  <c r="D131" i="16"/>
  <c r="D130" i="16" s="1"/>
  <c r="E106" i="14"/>
  <c r="H124" i="16"/>
  <c r="H106" i="16" s="1"/>
  <c r="J13" i="19"/>
  <c r="K5" i="14"/>
  <c r="N23" i="21" s="1"/>
  <c r="M47" i="14"/>
  <c r="G124" i="14"/>
  <c r="F5" i="14"/>
  <c r="G5" i="14"/>
  <c r="J23" i="21" s="1"/>
  <c r="F15" i="19"/>
  <c r="J15" i="19"/>
  <c r="G54" i="14"/>
  <c r="G47" i="14" s="1"/>
  <c r="K54" i="14"/>
  <c r="K47" i="14" s="1"/>
  <c r="I47" i="14"/>
  <c r="C107" i="14"/>
  <c r="C11" i="19" s="1"/>
  <c r="G107" i="14"/>
  <c r="G106" i="14" s="1"/>
  <c r="K107" i="14"/>
  <c r="K11" i="19" s="1"/>
  <c r="G15" i="19"/>
  <c r="K15" i="19"/>
  <c r="E47" i="14"/>
  <c r="H47" i="14"/>
  <c r="L47" i="14"/>
  <c r="I124" i="14"/>
  <c r="I14" i="19" s="1"/>
  <c r="M124" i="14"/>
  <c r="M14" i="19" s="1"/>
  <c r="M6" i="19" s="1"/>
  <c r="H12" i="16"/>
  <c r="H11" i="16" s="1"/>
  <c r="C40" i="20"/>
  <c r="C58" i="20" s="1"/>
  <c r="M13" i="19"/>
  <c r="H15" i="19"/>
  <c r="L15" i="19"/>
  <c r="M107" i="14"/>
  <c r="F124" i="14"/>
  <c r="F14" i="19" s="1"/>
  <c r="I12" i="16"/>
  <c r="I11" i="16" s="1"/>
  <c r="I5" i="16" s="1"/>
  <c r="G12" i="16"/>
  <c r="G11" i="16" s="1"/>
  <c r="E5" i="14"/>
  <c r="I23" i="21" s="1"/>
  <c r="G11" i="19"/>
  <c r="H56" i="19"/>
  <c r="H46" i="19"/>
  <c r="L56" i="19"/>
  <c r="L46" i="19"/>
  <c r="M11" i="19"/>
  <c r="F46" i="19"/>
  <c r="F56" i="19"/>
  <c r="J46" i="19"/>
  <c r="J56" i="19"/>
  <c r="I32" i="19"/>
  <c r="I20" i="19"/>
  <c r="M32" i="19"/>
  <c r="M20" i="19"/>
  <c r="E35" i="19"/>
  <c r="E34" i="19" s="1"/>
  <c r="E23" i="19"/>
  <c r="I35" i="19"/>
  <c r="I23" i="19"/>
  <c r="M35" i="19"/>
  <c r="M34" i="19" s="1"/>
  <c r="M23" i="19"/>
  <c r="H12" i="19"/>
  <c r="L12" i="19"/>
  <c r="F11" i="19"/>
  <c r="J11" i="19"/>
  <c r="G46" i="19"/>
  <c r="G56" i="19"/>
  <c r="K46" i="19"/>
  <c r="K56" i="19"/>
  <c r="J14" i="19"/>
  <c r="G11" i="21"/>
  <c r="F12" i="16"/>
  <c r="F11" i="16" s="1"/>
  <c r="P28" i="16"/>
  <c r="P27" i="16" s="1"/>
  <c r="P24" i="16" s="1"/>
  <c r="P5" i="16" s="1"/>
  <c r="L28" i="16"/>
  <c r="H28" i="16"/>
  <c r="E48" i="16"/>
  <c r="E9" i="21" s="1"/>
  <c r="O61" i="16"/>
  <c r="O60" i="16" s="1"/>
  <c r="C40" i="18"/>
  <c r="F32" i="19"/>
  <c r="F20" i="19"/>
  <c r="J32" i="19"/>
  <c r="J20" i="19"/>
  <c r="D27" i="14"/>
  <c r="D24" i="14" s="1"/>
  <c r="H27" i="14"/>
  <c r="H24" i="14" s="1"/>
  <c r="H5" i="14" s="1"/>
  <c r="L27" i="14"/>
  <c r="L24" i="14" s="1"/>
  <c r="L5" i="14" s="1"/>
  <c r="F23" i="19"/>
  <c r="F35" i="19"/>
  <c r="F34" i="19" s="1"/>
  <c r="J35" i="19"/>
  <c r="J34" i="19" s="1"/>
  <c r="J23" i="19"/>
  <c r="E15" i="19"/>
  <c r="I15" i="19"/>
  <c r="M15" i="19"/>
  <c r="E12" i="19"/>
  <c r="I12" i="19"/>
  <c r="M12" i="19"/>
  <c r="O6" i="16"/>
  <c r="K6" i="16"/>
  <c r="M44" i="16"/>
  <c r="I44" i="16"/>
  <c r="E44" i="16"/>
  <c r="M92" i="14"/>
  <c r="G32" i="19"/>
  <c r="G20" i="19"/>
  <c r="K32" i="19"/>
  <c r="K20" i="19"/>
  <c r="G35" i="19"/>
  <c r="G34" i="19" s="1"/>
  <c r="G31" i="19" s="1"/>
  <c r="G23" i="19"/>
  <c r="G22" i="19" s="1"/>
  <c r="K35" i="19"/>
  <c r="K23" i="19"/>
  <c r="F12" i="19"/>
  <c r="J12" i="19"/>
  <c r="J6" i="19" s="1"/>
  <c r="H106" i="14"/>
  <c r="L11" i="19"/>
  <c r="L106" i="14"/>
  <c r="I56" i="19"/>
  <c r="I46" i="19"/>
  <c r="M56" i="19"/>
  <c r="M46" i="19"/>
  <c r="O54" i="16"/>
  <c r="O47" i="16" s="1"/>
  <c r="N28" i="16"/>
  <c r="J28" i="16"/>
  <c r="J27" i="16" s="1"/>
  <c r="J24" i="16" s="1"/>
  <c r="J5" i="16" s="1"/>
  <c r="C48" i="16"/>
  <c r="C9" i="21" s="1"/>
  <c r="F92" i="14"/>
  <c r="H20" i="19"/>
  <c r="H32" i="19"/>
  <c r="L32" i="19"/>
  <c r="L20" i="19"/>
  <c r="C35" i="19"/>
  <c r="C34" i="19" s="1"/>
  <c r="D35" i="19"/>
  <c r="D34" i="19" s="1"/>
  <c r="D23" i="19"/>
  <c r="D22" i="19" s="1"/>
  <c r="C23" i="19"/>
  <c r="C22" i="19" s="1"/>
  <c r="H35" i="19"/>
  <c r="H23" i="19"/>
  <c r="H22" i="19" s="1"/>
  <c r="L35" i="19"/>
  <c r="L34" i="19" s="1"/>
  <c r="L23" i="19"/>
  <c r="G12" i="19"/>
  <c r="K12" i="19"/>
  <c r="D54" i="14"/>
  <c r="E13" i="19" s="1"/>
  <c r="I11" i="19"/>
  <c r="D124" i="14"/>
  <c r="E14" i="19" s="1"/>
  <c r="F11" i="21"/>
  <c r="M6" i="16"/>
  <c r="I6" i="16"/>
  <c r="O44" i="16"/>
  <c r="K44" i="16"/>
  <c r="G44" i="16"/>
  <c r="H34" i="19"/>
  <c r="D15" i="19"/>
  <c r="C56" i="19"/>
  <c r="C46" i="19"/>
  <c r="E56" i="19"/>
  <c r="E46" i="19"/>
  <c r="D56" i="19"/>
  <c r="D46" i="19"/>
  <c r="C12" i="19"/>
  <c r="G48" i="16"/>
  <c r="G9" i="21" s="1"/>
  <c r="E32" i="19"/>
  <c r="E20" i="19"/>
  <c r="D5" i="14"/>
  <c r="H23" i="21" s="1"/>
  <c r="C32" i="19"/>
  <c r="C31" i="19" s="1"/>
  <c r="C20" i="19"/>
  <c r="C19" i="19" s="1"/>
  <c r="D32" i="19"/>
  <c r="D20" i="19"/>
  <c r="J11" i="21"/>
  <c r="H11" i="21"/>
  <c r="I11" i="21"/>
  <c r="D12" i="16"/>
  <c r="D11" i="16" s="1"/>
  <c r="C27" i="16"/>
  <c r="C24" i="16" s="1"/>
  <c r="G27" i="16"/>
  <c r="G24" i="16" s="1"/>
  <c r="E10" i="21"/>
  <c r="C118" i="16"/>
  <c r="C115" i="16" s="1"/>
  <c r="E124" i="16"/>
  <c r="E15" i="21" s="1"/>
  <c r="E11" i="21"/>
  <c r="D124" i="16"/>
  <c r="D15" i="21" s="1"/>
  <c r="G10" i="20"/>
  <c r="O16" i="20"/>
  <c r="M16" i="20"/>
  <c r="K16" i="20"/>
  <c r="I16" i="20"/>
  <c r="F135" i="16"/>
  <c r="F124" i="16" s="1"/>
  <c r="C12" i="16"/>
  <c r="C11" i="16" s="1"/>
  <c r="E61" i="20"/>
  <c r="P15" i="13"/>
  <c r="P25" i="13" s="1"/>
  <c r="P45" i="13" s="1"/>
  <c r="P48" i="13" s="1"/>
  <c r="L15" i="13"/>
  <c r="L25" i="13" s="1"/>
  <c r="L45" i="13" s="1"/>
  <c r="L48" i="13" s="1"/>
  <c r="H15" i="13"/>
  <c r="H25" i="13" s="1"/>
  <c r="H45" i="13" s="1"/>
  <c r="H48" i="13" s="1"/>
  <c r="N15" i="13"/>
  <c r="N25" i="13" s="1"/>
  <c r="N45" i="13" s="1"/>
  <c r="N48" i="13" s="1"/>
  <c r="J15" i="13"/>
  <c r="J25" i="13" s="1"/>
  <c r="J45" i="13" s="1"/>
  <c r="J48" i="13" s="1"/>
  <c r="F15" i="13"/>
  <c r="F25" i="13" s="1"/>
  <c r="F45" i="13" s="1"/>
  <c r="F48" i="13" s="1"/>
  <c r="O15" i="13"/>
  <c r="O25" i="13" s="1"/>
  <c r="M15" i="13"/>
  <c r="M25" i="13" s="1"/>
  <c r="M45" i="13" s="1"/>
  <c r="M48" i="13" s="1"/>
  <c r="M5" i="18" s="1"/>
  <c r="K25" i="13"/>
  <c r="K45" i="13" s="1"/>
  <c r="K48" i="13" s="1"/>
  <c r="I15" i="13"/>
  <c r="I25" i="13" s="1"/>
  <c r="I45" i="13" s="1"/>
  <c r="I48" i="13" s="1"/>
  <c r="I5" i="18" s="1"/>
  <c r="G15" i="13"/>
  <c r="G25" i="13" s="1"/>
  <c r="G45" i="13" s="1"/>
  <c r="G48" i="13" s="1"/>
  <c r="C10" i="21"/>
  <c r="H24" i="18"/>
  <c r="G135" i="16"/>
  <c r="G124" i="16" s="1"/>
  <c r="E61" i="19"/>
  <c r="D73" i="14"/>
  <c r="D72" i="14" s="1"/>
  <c r="C73" i="14"/>
  <c r="C72" i="14" s="1"/>
  <c r="C106" i="14"/>
  <c r="D11" i="19"/>
  <c r="D12" i="19"/>
  <c r="C5" i="14"/>
  <c r="F23" i="21" s="1"/>
  <c r="H24" i="20"/>
  <c r="G6" i="16"/>
  <c r="G24" i="20"/>
  <c r="G36" i="18"/>
  <c r="G38" i="20"/>
  <c r="G36" i="20" s="1"/>
  <c r="F28" i="16"/>
  <c r="E36" i="18"/>
  <c r="E24" i="18"/>
  <c r="E28" i="20"/>
  <c r="E24" i="20" s="1"/>
  <c r="E12" i="13"/>
  <c r="E36" i="20"/>
  <c r="F24" i="20"/>
  <c r="F24" i="18"/>
  <c r="F36" i="18"/>
  <c r="F36" i="20"/>
  <c r="D28" i="16"/>
  <c r="D12" i="13"/>
  <c r="C12" i="13"/>
  <c r="C135" i="16"/>
  <c r="C124" i="16" s="1"/>
  <c r="C44" i="16"/>
  <c r="D36" i="20"/>
  <c r="D24" i="20"/>
  <c r="C54" i="16"/>
  <c r="C47" i="16" s="1"/>
  <c r="P65" i="16"/>
  <c r="N65" i="16"/>
  <c r="L65" i="16"/>
  <c r="L54" i="16" s="1"/>
  <c r="L47" i="16" s="1"/>
  <c r="J65" i="16"/>
  <c r="J54" i="16" s="1"/>
  <c r="J47" i="16" s="1"/>
  <c r="C54" i="14"/>
  <c r="C13" i="19" s="1"/>
  <c r="P54" i="16"/>
  <c r="P47" i="16" s="1"/>
  <c r="C58" i="18"/>
  <c r="O24" i="18"/>
  <c r="M24" i="18"/>
  <c r="K24" i="18"/>
  <c r="I24" i="18"/>
  <c r="G24" i="18"/>
  <c r="K34" i="19"/>
  <c r="K31" i="19" s="1"/>
  <c r="I34" i="19"/>
  <c r="I31" i="19" s="1"/>
  <c r="L22" i="19"/>
  <c r="L19" i="19" s="1"/>
  <c r="J22" i="19"/>
  <c r="F22" i="19"/>
  <c r="M22" i="19"/>
  <c r="K22" i="19"/>
  <c r="I22" i="19"/>
  <c r="E22" i="19"/>
  <c r="D36" i="18"/>
  <c r="D24" i="18"/>
  <c r="N27" i="16"/>
  <c r="N24" i="16" s="1"/>
  <c r="L27" i="16"/>
  <c r="L24" i="16" s="1"/>
  <c r="L5" i="16" s="1"/>
  <c r="H27" i="16"/>
  <c r="H24" i="16" s="1"/>
  <c r="F27" i="16"/>
  <c r="F24" i="16" s="1"/>
  <c r="F5" i="16" s="1"/>
  <c r="D27" i="16"/>
  <c r="D24" i="16" s="1"/>
  <c r="D5" i="16" s="1"/>
  <c r="D150" i="12"/>
  <c r="D148" i="12" s="1"/>
  <c r="E150" i="12"/>
  <c r="E148" i="12" s="1"/>
  <c r="F150" i="12"/>
  <c r="F148" i="12" s="1"/>
  <c r="G150" i="12"/>
  <c r="G148" i="12" s="1"/>
  <c r="H150" i="12"/>
  <c r="I150" i="12"/>
  <c r="J150" i="12"/>
  <c r="J148" i="12" s="1"/>
  <c r="K150" i="12"/>
  <c r="K148" i="12" s="1"/>
  <c r="L150" i="12"/>
  <c r="L148" i="12" s="1"/>
  <c r="M150" i="12"/>
  <c r="M148" i="12" s="1"/>
  <c r="N150" i="12"/>
  <c r="N148" i="12" s="1"/>
  <c r="O150" i="12"/>
  <c r="O148" i="12" s="1"/>
  <c r="P150" i="12"/>
  <c r="C150" i="12"/>
  <c r="H148" i="12"/>
  <c r="I148" i="12"/>
  <c r="P148" i="12"/>
  <c r="C148" i="12"/>
  <c r="D139" i="12"/>
  <c r="E139" i="12"/>
  <c r="F139" i="12"/>
  <c r="F135" i="12" s="1"/>
  <c r="G139" i="12"/>
  <c r="G135" i="12" s="1"/>
  <c r="H139" i="12"/>
  <c r="I139" i="12"/>
  <c r="J139" i="12"/>
  <c r="J135" i="12" s="1"/>
  <c r="K139" i="12"/>
  <c r="K135" i="12" s="1"/>
  <c r="L139" i="12"/>
  <c r="M139" i="12"/>
  <c r="N139" i="12"/>
  <c r="N135" i="12" s="1"/>
  <c r="O139" i="12"/>
  <c r="O135" i="12" s="1"/>
  <c r="P139" i="12"/>
  <c r="C139" i="12"/>
  <c r="C135" i="12" s="1"/>
  <c r="D135" i="12"/>
  <c r="E135" i="12"/>
  <c r="H135" i="12"/>
  <c r="I135" i="12"/>
  <c r="L135" i="12"/>
  <c r="M135" i="12"/>
  <c r="P135" i="12"/>
  <c r="D126" i="12"/>
  <c r="D125" i="12" s="1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C126" i="12"/>
  <c r="C118" i="12"/>
  <c r="C115" i="12" s="1"/>
  <c r="D131" i="12"/>
  <c r="D130" i="12" s="1"/>
  <c r="E131" i="12"/>
  <c r="E130" i="12" s="1"/>
  <c r="F131" i="12"/>
  <c r="F130" i="12" s="1"/>
  <c r="G131" i="12"/>
  <c r="G130" i="12" s="1"/>
  <c r="H131" i="12"/>
  <c r="H130" i="12" s="1"/>
  <c r="I131" i="12"/>
  <c r="I130" i="12" s="1"/>
  <c r="J131" i="12"/>
  <c r="J130" i="12" s="1"/>
  <c r="K131" i="12"/>
  <c r="K130" i="12" s="1"/>
  <c r="L131" i="12"/>
  <c r="L130" i="12" s="1"/>
  <c r="M131" i="12"/>
  <c r="M130" i="12" s="1"/>
  <c r="N131" i="12"/>
  <c r="N130" i="12" s="1"/>
  <c r="O131" i="12"/>
  <c r="O130" i="12" s="1"/>
  <c r="P131" i="12"/>
  <c r="P130" i="12" s="1"/>
  <c r="C131" i="12"/>
  <c r="C130" i="12" s="1"/>
  <c r="E125" i="12"/>
  <c r="F125" i="12"/>
  <c r="G125" i="12"/>
  <c r="H125" i="12"/>
  <c r="I125" i="12"/>
  <c r="J125" i="12"/>
  <c r="K125" i="12"/>
  <c r="L125" i="12"/>
  <c r="M125" i="12"/>
  <c r="N125" i="12"/>
  <c r="O125" i="12"/>
  <c r="P125" i="12"/>
  <c r="C125" i="12"/>
  <c r="D118" i="12"/>
  <c r="D115" i="12" s="1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09" i="12"/>
  <c r="D112" i="12"/>
  <c r="E112" i="12"/>
  <c r="F112" i="12"/>
  <c r="G112" i="12"/>
  <c r="H112" i="12"/>
  <c r="I112" i="12"/>
  <c r="J112" i="12"/>
  <c r="K112" i="12"/>
  <c r="L112" i="12"/>
  <c r="M112" i="12"/>
  <c r="N112" i="12"/>
  <c r="O112" i="12"/>
  <c r="P112" i="12"/>
  <c r="C112" i="12"/>
  <c r="C109" i="12"/>
  <c r="C107" i="12" s="1"/>
  <c r="D84" i="12"/>
  <c r="E84" i="12"/>
  <c r="F84" i="12"/>
  <c r="G61" i="18" s="1"/>
  <c r="G84" i="12"/>
  <c r="H61" i="18" s="1"/>
  <c r="H84" i="12"/>
  <c r="I61" i="18" s="1"/>
  <c r="I84" i="12"/>
  <c r="J61" i="18" s="1"/>
  <c r="J84" i="12"/>
  <c r="K61" i="18" s="1"/>
  <c r="K84" i="12"/>
  <c r="L61" i="18" s="1"/>
  <c r="L84" i="12"/>
  <c r="M61" i="18" s="1"/>
  <c r="M84" i="12"/>
  <c r="N61" i="18" s="1"/>
  <c r="N84" i="12"/>
  <c r="O61" i="18" s="1"/>
  <c r="O84" i="12"/>
  <c r="P61" i="18" s="1"/>
  <c r="P84" i="12"/>
  <c r="C84" i="12"/>
  <c r="D61" i="18" s="1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C79" i="12"/>
  <c r="D74" i="12"/>
  <c r="E74" i="12"/>
  <c r="F74" i="12"/>
  <c r="G74" i="12"/>
  <c r="H74" i="12"/>
  <c r="I74" i="12"/>
  <c r="J74" i="12"/>
  <c r="J73" i="12" s="1"/>
  <c r="J72" i="12" s="1"/>
  <c r="K74" i="12"/>
  <c r="K73" i="12" s="1"/>
  <c r="K72" i="12" s="1"/>
  <c r="L74" i="12"/>
  <c r="M74" i="12"/>
  <c r="N74" i="12"/>
  <c r="O74" i="12"/>
  <c r="P74" i="12"/>
  <c r="C74" i="12"/>
  <c r="F73" i="12"/>
  <c r="F72" i="12" s="1"/>
  <c r="G73" i="12"/>
  <c r="G72" i="12" s="1"/>
  <c r="N73" i="12"/>
  <c r="N72" i="12" s="1"/>
  <c r="O73" i="12"/>
  <c r="O72" i="12" s="1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C65" i="12"/>
  <c r="D60" i="12"/>
  <c r="E60" i="12"/>
  <c r="F60" i="12"/>
  <c r="G60" i="12"/>
  <c r="H60" i="12"/>
  <c r="H54" i="12" s="1"/>
  <c r="I60" i="12"/>
  <c r="I54" i="12" s="1"/>
  <c r="J60" i="12"/>
  <c r="K60" i="12"/>
  <c r="L60" i="12"/>
  <c r="M60" i="12"/>
  <c r="N60" i="12"/>
  <c r="O60" i="12"/>
  <c r="P60" i="12"/>
  <c r="P54" i="12" s="1"/>
  <c r="C60" i="12"/>
  <c r="C54" i="12" s="1"/>
  <c r="D55" i="12"/>
  <c r="E55" i="12"/>
  <c r="F55" i="12"/>
  <c r="F54" i="12" s="1"/>
  <c r="G55" i="12"/>
  <c r="G54" i="12" s="1"/>
  <c r="H55" i="12"/>
  <c r="I55" i="12"/>
  <c r="J55" i="12"/>
  <c r="J54" i="12" s="1"/>
  <c r="K55" i="12"/>
  <c r="K54" i="12" s="1"/>
  <c r="L55" i="12"/>
  <c r="M55" i="12"/>
  <c r="N55" i="12"/>
  <c r="N54" i="12" s="1"/>
  <c r="O55" i="12"/>
  <c r="O54" i="12" s="1"/>
  <c r="P55" i="12"/>
  <c r="C55" i="12"/>
  <c r="D54" i="12"/>
  <c r="E54" i="12"/>
  <c r="L54" i="12"/>
  <c r="M54" i="12"/>
  <c r="D48" i="12"/>
  <c r="E48" i="12"/>
  <c r="F48" i="12"/>
  <c r="F12" i="18" s="1"/>
  <c r="G48" i="12"/>
  <c r="H48" i="12"/>
  <c r="I48" i="12"/>
  <c r="J48" i="12"/>
  <c r="K48" i="12"/>
  <c r="L48" i="12"/>
  <c r="M48" i="12"/>
  <c r="N48" i="12"/>
  <c r="O48" i="12"/>
  <c r="P48" i="12"/>
  <c r="C48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C44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C38" i="12"/>
  <c r="D33" i="12"/>
  <c r="E33" i="12"/>
  <c r="F33" i="12"/>
  <c r="G33" i="12"/>
  <c r="G27" i="12" s="1"/>
  <c r="G24" i="12" s="1"/>
  <c r="H33" i="12"/>
  <c r="I33" i="12"/>
  <c r="J33" i="12"/>
  <c r="K33" i="12"/>
  <c r="L33" i="12"/>
  <c r="M33" i="12"/>
  <c r="N33" i="12"/>
  <c r="O33" i="12"/>
  <c r="P33" i="12"/>
  <c r="C33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C28" i="12"/>
  <c r="N27" i="12"/>
  <c r="N24" i="12" s="1"/>
  <c r="O27" i="12"/>
  <c r="O24" i="12" s="1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C20" i="12"/>
  <c r="D12" i="12"/>
  <c r="D11" i="12" s="1"/>
  <c r="E12" i="12"/>
  <c r="E11" i="12" s="1"/>
  <c r="F12" i="12"/>
  <c r="F11" i="12" s="1"/>
  <c r="G12" i="12"/>
  <c r="G11" i="12" s="1"/>
  <c r="H12" i="12"/>
  <c r="H11" i="12" s="1"/>
  <c r="I12" i="12"/>
  <c r="I11" i="12" s="1"/>
  <c r="J12" i="12"/>
  <c r="J11" i="12" s="1"/>
  <c r="K12" i="12"/>
  <c r="K11" i="12" s="1"/>
  <c r="L12" i="12"/>
  <c r="L11" i="12" s="1"/>
  <c r="M12" i="12"/>
  <c r="M11" i="12" s="1"/>
  <c r="N12" i="12"/>
  <c r="N11" i="12" s="1"/>
  <c r="O12" i="12"/>
  <c r="O11" i="12" s="1"/>
  <c r="P12" i="12"/>
  <c r="P11" i="12" s="1"/>
  <c r="C12" i="12"/>
  <c r="C11" i="12" s="1"/>
  <c r="E6" i="12"/>
  <c r="F6" i="12"/>
  <c r="G6" i="12"/>
  <c r="H6" i="12"/>
  <c r="I6" i="12"/>
  <c r="J6" i="12"/>
  <c r="K6" i="12"/>
  <c r="L6" i="12"/>
  <c r="M6" i="12"/>
  <c r="N6" i="12"/>
  <c r="O6" i="12"/>
  <c r="P6" i="12"/>
  <c r="D6" i="12"/>
  <c r="C6" i="12"/>
  <c r="F20" i="18" l="1"/>
  <c r="F32" i="18"/>
  <c r="E47" i="16"/>
  <c r="E7" i="21" s="1"/>
  <c r="G47" i="16"/>
  <c r="I7" i="21"/>
  <c r="I6" i="21"/>
  <c r="M23" i="21"/>
  <c r="I92" i="14"/>
  <c r="I92" i="16"/>
  <c r="K106" i="16"/>
  <c r="I6" i="19"/>
  <c r="M31" i="19"/>
  <c r="M7" i="21"/>
  <c r="K6" i="21"/>
  <c r="L31" i="19"/>
  <c r="E23" i="18"/>
  <c r="N5" i="16"/>
  <c r="C15" i="21"/>
  <c r="D47" i="14"/>
  <c r="H31" i="19"/>
  <c r="J106" i="14"/>
  <c r="K92" i="14"/>
  <c r="F13" i="19"/>
  <c r="F6" i="19" s="1"/>
  <c r="K124" i="16"/>
  <c r="K7" i="21" s="1"/>
  <c r="G73" i="16"/>
  <c r="G72" i="16" s="1"/>
  <c r="K27" i="12"/>
  <c r="K24" i="12" s="1"/>
  <c r="C27" i="12"/>
  <c r="C24" i="12" s="1"/>
  <c r="C5" i="12" s="1"/>
  <c r="M27" i="12"/>
  <c r="M24" i="12" s="1"/>
  <c r="D15" i="18"/>
  <c r="D15" i="20" s="1"/>
  <c r="C73" i="12"/>
  <c r="C72" i="12" s="1"/>
  <c r="C47" i="12" s="1"/>
  <c r="M73" i="12"/>
  <c r="M72" i="12" s="1"/>
  <c r="M47" i="12" s="1"/>
  <c r="I73" i="12"/>
  <c r="I72" i="12" s="1"/>
  <c r="E73" i="12"/>
  <c r="E72" i="12" s="1"/>
  <c r="E47" i="12" s="1"/>
  <c r="H5" i="16"/>
  <c r="H92" i="16" s="1"/>
  <c r="M19" i="19"/>
  <c r="M40" i="19" s="1"/>
  <c r="G5" i="16"/>
  <c r="D106" i="14"/>
  <c r="C11" i="21"/>
  <c r="D10" i="21"/>
  <c r="I106" i="14"/>
  <c r="L13" i="19"/>
  <c r="L6" i="19" s="1"/>
  <c r="K5" i="16"/>
  <c r="K92" i="16" s="1"/>
  <c r="K13" i="19"/>
  <c r="K6" i="19" s="1"/>
  <c r="K106" i="14"/>
  <c r="M11" i="21"/>
  <c r="M125" i="16"/>
  <c r="M124" i="16" s="1"/>
  <c r="M106" i="16" s="1"/>
  <c r="O124" i="16"/>
  <c r="O6" i="21" s="1"/>
  <c r="D27" i="12"/>
  <c r="D24" i="12" s="1"/>
  <c r="J27" i="12"/>
  <c r="J24" i="12" s="1"/>
  <c r="F27" i="12"/>
  <c r="F24" i="12" s="1"/>
  <c r="P27" i="12"/>
  <c r="P24" i="12" s="1"/>
  <c r="P5" i="12" s="1"/>
  <c r="M15" i="18"/>
  <c r="M15" i="20" s="1"/>
  <c r="I15" i="18"/>
  <c r="I15" i="20" s="1"/>
  <c r="P73" i="12"/>
  <c r="P72" i="12" s="1"/>
  <c r="L73" i="12"/>
  <c r="L72" i="12" s="1"/>
  <c r="H73" i="12"/>
  <c r="H72" i="12" s="1"/>
  <c r="D73" i="12"/>
  <c r="D72" i="12" s="1"/>
  <c r="N54" i="16"/>
  <c r="N47" i="16" s="1"/>
  <c r="N7" i="21" s="1"/>
  <c r="D14" i="19"/>
  <c r="D6" i="19" s="1"/>
  <c r="O45" i="13"/>
  <c r="O48" i="13" s="1"/>
  <c r="D11" i="21"/>
  <c r="H11" i="19"/>
  <c r="H13" i="19"/>
  <c r="O5" i="16"/>
  <c r="O92" i="16" s="1"/>
  <c r="O23" i="21"/>
  <c r="G13" i="19"/>
  <c r="F31" i="19"/>
  <c r="F106" i="14"/>
  <c r="O11" i="21"/>
  <c r="K19" i="19"/>
  <c r="K40" i="19" s="1"/>
  <c r="J19" i="19"/>
  <c r="J40" i="19" s="1"/>
  <c r="E92" i="14"/>
  <c r="J31" i="19"/>
  <c r="I19" i="19"/>
  <c r="I40" i="19" s="1"/>
  <c r="F19" i="19"/>
  <c r="F40" i="19" s="1"/>
  <c r="K23" i="21"/>
  <c r="L23" i="21"/>
  <c r="G92" i="14"/>
  <c r="P23" i="21"/>
  <c r="G23" i="21"/>
  <c r="D13" i="19"/>
  <c r="M104" i="12"/>
  <c r="M94" i="12" s="1"/>
  <c r="D106" i="16"/>
  <c r="M106" i="14"/>
  <c r="G14" i="19"/>
  <c r="I27" i="12"/>
  <c r="I24" i="12" s="1"/>
  <c r="I5" i="12" s="1"/>
  <c r="I92" i="12" s="1"/>
  <c r="L27" i="12"/>
  <c r="L24" i="12" s="1"/>
  <c r="L5" i="12" s="1"/>
  <c r="H27" i="12"/>
  <c r="H24" i="12" s="1"/>
  <c r="I104" i="12"/>
  <c r="I94" i="12" s="1"/>
  <c r="D19" i="19"/>
  <c r="D92" i="14"/>
  <c r="G19" i="19"/>
  <c r="G40" i="19" s="1"/>
  <c r="E19" i="19"/>
  <c r="D31" i="19"/>
  <c r="H19" i="19"/>
  <c r="H40" i="19" s="1"/>
  <c r="J104" i="12"/>
  <c r="J94" i="12" s="1"/>
  <c r="J5" i="18"/>
  <c r="P104" i="12"/>
  <c r="P94" i="12" s="1"/>
  <c r="P5" i="18"/>
  <c r="N104" i="12"/>
  <c r="N5" i="18"/>
  <c r="O5" i="18"/>
  <c r="O104" i="12"/>
  <c r="H104" i="12"/>
  <c r="H5" i="18"/>
  <c r="L92" i="14"/>
  <c r="G15" i="18"/>
  <c r="G15" i="20" s="1"/>
  <c r="K5" i="18"/>
  <c r="K104" i="12"/>
  <c r="L104" i="12"/>
  <c r="L94" i="12" s="1"/>
  <c r="L5" i="18"/>
  <c r="H92" i="14"/>
  <c r="P23" i="18"/>
  <c r="P35" i="18"/>
  <c r="L23" i="18"/>
  <c r="L35" i="18"/>
  <c r="N15" i="18"/>
  <c r="N15" i="20" s="1"/>
  <c r="J15" i="18"/>
  <c r="J15" i="20" s="1"/>
  <c r="O47" i="12"/>
  <c r="P12" i="18"/>
  <c r="P12" i="20" s="1"/>
  <c r="K47" i="12"/>
  <c r="L12" i="18"/>
  <c r="L12" i="20" s="1"/>
  <c r="N56" i="18"/>
  <c r="N56" i="20" s="1"/>
  <c r="N46" i="18"/>
  <c r="N46" i="20" s="1"/>
  <c r="J56" i="18"/>
  <c r="J56" i="20" s="1"/>
  <c r="J46" i="18"/>
  <c r="J46" i="20" s="1"/>
  <c r="C59" i="20"/>
  <c r="C62" i="20"/>
  <c r="O23" i="18"/>
  <c r="O23" i="20" s="1"/>
  <c r="O22" i="20" s="1"/>
  <c r="O35" i="18"/>
  <c r="K23" i="18"/>
  <c r="K23" i="20" s="1"/>
  <c r="K22" i="20" s="1"/>
  <c r="K35" i="18"/>
  <c r="N47" i="12"/>
  <c r="O12" i="18"/>
  <c r="O12" i="20" s="1"/>
  <c r="J47" i="12"/>
  <c r="K12" i="18"/>
  <c r="K12" i="20" s="1"/>
  <c r="M56" i="18"/>
  <c r="M56" i="20" s="1"/>
  <c r="M46" i="18"/>
  <c r="M46" i="20" s="1"/>
  <c r="I56" i="18"/>
  <c r="I56" i="20" s="1"/>
  <c r="I46" i="18"/>
  <c r="I46" i="20" s="1"/>
  <c r="O124" i="12"/>
  <c r="K124" i="12"/>
  <c r="G124" i="12"/>
  <c r="K22" i="18"/>
  <c r="E31" i="19"/>
  <c r="K5" i="12"/>
  <c r="K92" i="12" s="1"/>
  <c r="L32" i="18"/>
  <c r="L32" i="20" s="1"/>
  <c r="L20" i="18"/>
  <c r="N5" i="12"/>
  <c r="N92" i="12" s="1"/>
  <c r="O32" i="18"/>
  <c r="O32" i="20" s="1"/>
  <c r="O20" i="18"/>
  <c r="O20" i="20" s="1"/>
  <c r="J5" i="12"/>
  <c r="J92" i="12" s="1"/>
  <c r="K32" i="18"/>
  <c r="K32" i="20" s="1"/>
  <c r="K20" i="18"/>
  <c r="K20" i="20" s="1"/>
  <c r="N23" i="18"/>
  <c r="N35" i="18"/>
  <c r="J23" i="18"/>
  <c r="J35" i="18"/>
  <c r="E27" i="12"/>
  <c r="E24" i="12" s="1"/>
  <c r="P15" i="18"/>
  <c r="P15" i="20" s="1"/>
  <c r="L15" i="18"/>
  <c r="L15" i="20" s="1"/>
  <c r="H15" i="18"/>
  <c r="H15" i="20" s="1"/>
  <c r="N12" i="18"/>
  <c r="N12" i="20" s="1"/>
  <c r="I47" i="12"/>
  <c r="J12" i="18"/>
  <c r="J12" i="20" s="1"/>
  <c r="P56" i="18"/>
  <c r="P56" i="20" s="1"/>
  <c r="P46" i="18"/>
  <c r="P46" i="20" s="1"/>
  <c r="L56" i="18"/>
  <c r="L56" i="20" s="1"/>
  <c r="L46" i="18"/>
  <c r="L46" i="20" s="1"/>
  <c r="M20" i="18"/>
  <c r="M32" i="18"/>
  <c r="M32" i="20" s="1"/>
  <c r="H5" i="12"/>
  <c r="I20" i="18"/>
  <c r="I20" i="20" s="1"/>
  <c r="I32" i="18"/>
  <c r="I32" i="20" s="1"/>
  <c r="O5" i="12"/>
  <c r="P32" i="18"/>
  <c r="P32" i="20" s="1"/>
  <c r="P20" i="18"/>
  <c r="M5" i="12"/>
  <c r="N20" i="18"/>
  <c r="N32" i="18"/>
  <c r="N32" i="20" s="1"/>
  <c r="J20" i="18"/>
  <c r="J32" i="18"/>
  <c r="J32" i="20" s="1"/>
  <c r="M23" i="18"/>
  <c r="M23" i="20" s="1"/>
  <c r="M22" i="20" s="1"/>
  <c r="M35" i="18"/>
  <c r="I23" i="18"/>
  <c r="I23" i="20" s="1"/>
  <c r="I22" i="20" s="1"/>
  <c r="I35" i="18"/>
  <c r="O15" i="18"/>
  <c r="O15" i="20" s="1"/>
  <c r="K15" i="18"/>
  <c r="K15" i="20" s="1"/>
  <c r="P47" i="12"/>
  <c r="L47" i="12"/>
  <c r="M12" i="18"/>
  <c r="M12" i="20" s="1"/>
  <c r="H47" i="12"/>
  <c r="I12" i="18"/>
  <c r="I12" i="20" s="1"/>
  <c r="O56" i="18"/>
  <c r="O56" i="20" s="1"/>
  <c r="O46" i="18"/>
  <c r="O46" i="20" s="1"/>
  <c r="K56" i="18"/>
  <c r="K56" i="20" s="1"/>
  <c r="K46" i="18"/>
  <c r="K46" i="20" s="1"/>
  <c r="M124" i="12"/>
  <c r="I124" i="12"/>
  <c r="E124" i="12"/>
  <c r="O22" i="18"/>
  <c r="O19" i="18" s="1"/>
  <c r="C40" i="19"/>
  <c r="C6" i="19"/>
  <c r="G104" i="12"/>
  <c r="G94" i="12" s="1"/>
  <c r="G5" i="18"/>
  <c r="C5" i="16"/>
  <c r="C92" i="16" s="1"/>
  <c r="E35" i="18"/>
  <c r="D35" i="18"/>
  <c r="D34" i="18" s="1"/>
  <c r="D23" i="18"/>
  <c r="D46" i="18"/>
  <c r="D46" i="20" s="1"/>
  <c r="D56" i="18"/>
  <c r="D56" i="20" s="1"/>
  <c r="G6" i="21"/>
  <c r="C106" i="16"/>
  <c r="F106" i="16"/>
  <c r="F5" i="18"/>
  <c r="F104" i="12"/>
  <c r="F94" i="12" s="1"/>
  <c r="G49" i="18" s="1"/>
  <c r="H20" i="18"/>
  <c r="H32" i="18"/>
  <c r="G20" i="18"/>
  <c r="G20" i="20" s="1"/>
  <c r="G32" i="18"/>
  <c r="G32" i="20" s="1"/>
  <c r="E20" i="18"/>
  <c r="E32" i="18"/>
  <c r="E32" i="20" s="1"/>
  <c r="D32" i="18"/>
  <c r="D32" i="20" s="1"/>
  <c r="D20" i="18"/>
  <c r="D20" i="20" s="1"/>
  <c r="C15" i="13"/>
  <c r="C25" i="13" s="1"/>
  <c r="C45" i="13" s="1"/>
  <c r="C48" i="13" s="1"/>
  <c r="C104" i="12" s="1"/>
  <c r="C104" i="16" s="1"/>
  <c r="C94" i="16" s="1"/>
  <c r="D15" i="13"/>
  <c r="D25" i="13" s="1"/>
  <c r="D45" i="13" s="1"/>
  <c r="D48" i="13" s="1"/>
  <c r="D104" i="12" s="1"/>
  <c r="E15" i="13"/>
  <c r="E25" i="13" s="1"/>
  <c r="E45" i="13" s="1"/>
  <c r="E48" i="13" s="1"/>
  <c r="E5" i="18" s="1"/>
  <c r="E5" i="20" s="1"/>
  <c r="H94" i="12"/>
  <c r="G7" i="21"/>
  <c r="C47" i="14"/>
  <c r="C92" i="14" s="1"/>
  <c r="G47" i="12"/>
  <c r="H12" i="18"/>
  <c r="H12" i="20" s="1"/>
  <c r="H35" i="18"/>
  <c r="H23" i="18"/>
  <c r="G5" i="12"/>
  <c r="G92" i="12" s="1"/>
  <c r="H56" i="18"/>
  <c r="H56" i="20" s="1"/>
  <c r="H46" i="18"/>
  <c r="H46" i="20" s="1"/>
  <c r="F47" i="12"/>
  <c r="G12" i="18"/>
  <c r="G12" i="20" s="1"/>
  <c r="G35" i="18"/>
  <c r="G23" i="18"/>
  <c r="G23" i="20" s="1"/>
  <c r="G22" i="20" s="1"/>
  <c r="F5" i="12"/>
  <c r="F92" i="12" s="1"/>
  <c r="F46" i="20"/>
  <c r="F56" i="20"/>
  <c r="G56" i="18"/>
  <c r="G56" i="20" s="1"/>
  <c r="G46" i="18"/>
  <c r="G46" i="20" s="1"/>
  <c r="E5" i="12"/>
  <c r="E56" i="18"/>
  <c r="E56" i="20" s="1"/>
  <c r="E46" i="18"/>
  <c r="E61" i="18"/>
  <c r="D47" i="12"/>
  <c r="F12" i="20"/>
  <c r="E12" i="18"/>
  <c r="E12" i="20" s="1"/>
  <c r="F15" i="20"/>
  <c r="E15" i="18"/>
  <c r="E15" i="20" s="1"/>
  <c r="E46" i="20"/>
  <c r="C7" i="21"/>
  <c r="C6" i="21"/>
  <c r="C124" i="12"/>
  <c r="D12" i="18"/>
  <c r="D12" i="20" s="1"/>
  <c r="D23" i="20"/>
  <c r="D22" i="20" s="1"/>
  <c r="D22" i="18"/>
  <c r="D13" i="18"/>
  <c r="D13" i="20" s="1"/>
  <c r="P13" i="18"/>
  <c r="P13" i="20" s="1"/>
  <c r="N13" i="18"/>
  <c r="L13" i="18"/>
  <c r="L13" i="20" s="1"/>
  <c r="J13" i="18"/>
  <c r="H13" i="18"/>
  <c r="H13" i="20" s="1"/>
  <c r="D6" i="21"/>
  <c r="D7" i="21"/>
  <c r="O13" i="18"/>
  <c r="M13" i="18"/>
  <c r="K13" i="18"/>
  <c r="I13" i="18"/>
  <c r="G13" i="18"/>
  <c r="E13" i="18"/>
  <c r="H7" i="21"/>
  <c r="H6" i="21"/>
  <c r="L7" i="21"/>
  <c r="L6" i="21"/>
  <c r="P6" i="21"/>
  <c r="P7" i="21"/>
  <c r="J92" i="16"/>
  <c r="N92" i="16"/>
  <c r="J7" i="21"/>
  <c r="J6" i="21"/>
  <c r="N6" i="21"/>
  <c r="F92" i="16"/>
  <c r="F6" i="21"/>
  <c r="F7" i="21"/>
  <c r="C62" i="18"/>
  <c r="C59" i="18"/>
  <c r="L40" i="19"/>
  <c r="D92" i="16"/>
  <c r="L92" i="16"/>
  <c r="P92" i="16"/>
  <c r="P124" i="12"/>
  <c r="P14" i="18" s="1"/>
  <c r="P14" i="20" s="1"/>
  <c r="N124" i="12"/>
  <c r="L124" i="12"/>
  <c r="J124" i="12"/>
  <c r="J14" i="18" s="1"/>
  <c r="J14" i="20" s="1"/>
  <c r="H124" i="12"/>
  <c r="F124" i="12"/>
  <c r="G14" i="18" s="1"/>
  <c r="D124" i="12"/>
  <c r="O107" i="12"/>
  <c r="M107" i="12"/>
  <c r="K107" i="12"/>
  <c r="I107" i="12"/>
  <c r="G107" i="12"/>
  <c r="E107" i="12"/>
  <c r="P107" i="12"/>
  <c r="N107" i="12"/>
  <c r="L107" i="12"/>
  <c r="J107" i="12"/>
  <c r="H107" i="12"/>
  <c r="F107" i="12"/>
  <c r="D107" i="12"/>
  <c r="D5" i="12"/>
  <c r="G92" i="16" l="1"/>
  <c r="F11" i="18"/>
  <c r="E6" i="21"/>
  <c r="E92" i="16"/>
  <c r="E20" i="21" s="1"/>
  <c r="D31" i="20"/>
  <c r="N13" i="20"/>
  <c r="D35" i="20"/>
  <c r="D34" i="20" s="1"/>
  <c r="M92" i="12"/>
  <c r="H6" i="19"/>
  <c r="M6" i="21"/>
  <c r="L14" i="18"/>
  <c r="L14" i="20" s="1"/>
  <c r="E92" i="12"/>
  <c r="G6" i="19"/>
  <c r="O7" i="21"/>
  <c r="O106" i="16"/>
  <c r="H106" i="12"/>
  <c r="G14" i="20"/>
  <c r="N14" i="18"/>
  <c r="N14" i="20" s="1"/>
  <c r="J13" i="20"/>
  <c r="D40" i="19"/>
  <c r="H153" i="12"/>
  <c r="K14" i="18"/>
  <c r="K14" i="20" s="1"/>
  <c r="L92" i="12"/>
  <c r="M22" i="18"/>
  <c r="E40" i="19"/>
  <c r="K19" i="20"/>
  <c r="I19" i="20"/>
  <c r="K19" i="18"/>
  <c r="H49" i="18"/>
  <c r="H47" i="18" s="1"/>
  <c r="G43" i="18"/>
  <c r="G42" i="18" s="1"/>
  <c r="M43" i="18"/>
  <c r="M49" i="18"/>
  <c r="J49" i="18"/>
  <c r="J47" i="18" s="1"/>
  <c r="J43" i="18"/>
  <c r="J42" i="18" s="1"/>
  <c r="I106" i="12"/>
  <c r="I153" i="12" s="1"/>
  <c r="I155" i="12" s="1"/>
  <c r="I11" i="18"/>
  <c r="I11" i="20" s="1"/>
  <c r="I14" i="18"/>
  <c r="I14" i="20" s="1"/>
  <c r="H92" i="12"/>
  <c r="H155" i="12" s="1"/>
  <c r="N35" i="20"/>
  <c r="N34" i="20" s="1"/>
  <c r="N31" i="20" s="1"/>
  <c r="N34" i="18"/>
  <c r="N31" i="18" s="1"/>
  <c r="L20" i="20"/>
  <c r="O14" i="18"/>
  <c r="O14" i="20" s="1"/>
  <c r="P35" i="20"/>
  <c r="P34" i="20" s="1"/>
  <c r="P31" i="20" s="1"/>
  <c r="P34" i="18"/>
  <c r="P31" i="18" s="1"/>
  <c r="K94" i="12"/>
  <c r="O94" i="12"/>
  <c r="P20" i="20"/>
  <c r="J23" i="20"/>
  <c r="J22" i="20" s="1"/>
  <c r="J22" i="18"/>
  <c r="L23" i="20"/>
  <c r="L22" i="20" s="1"/>
  <c r="L22" i="18"/>
  <c r="L19" i="18" s="1"/>
  <c r="J106" i="12"/>
  <c r="J153" i="12" s="1"/>
  <c r="J155" i="12" s="1"/>
  <c r="J11" i="18"/>
  <c r="E106" i="12"/>
  <c r="M106" i="12"/>
  <c r="M153" i="12" s="1"/>
  <c r="M11" i="18"/>
  <c r="M11" i="20" s="1"/>
  <c r="D20" i="21"/>
  <c r="I43" i="18"/>
  <c r="I42" i="18" s="1"/>
  <c r="M14" i="18"/>
  <c r="M14" i="20" s="1"/>
  <c r="I35" i="20"/>
  <c r="I34" i="20" s="1"/>
  <c r="I31" i="20" s="1"/>
  <c r="I34" i="18"/>
  <c r="I31" i="18" s="1"/>
  <c r="N20" i="20"/>
  <c r="O92" i="12"/>
  <c r="M31" i="20"/>
  <c r="N23" i="20"/>
  <c r="N22" i="20" s="1"/>
  <c r="N22" i="18"/>
  <c r="N19" i="18" s="1"/>
  <c r="O19" i="20"/>
  <c r="K35" i="20"/>
  <c r="K34" i="20" s="1"/>
  <c r="K31" i="20" s="1"/>
  <c r="K34" i="18"/>
  <c r="K31" i="18" s="1"/>
  <c r="K40" i="18" s="1"/>
  <c r="P23" i="20"/>
  <c r="P22" i="20" s="1"/>
  <c r="P22" i="18"/>
  <c r="P19" i="18" s="1"/>
  <c r="P40" i="18" s="1"/>
  <c r="N106" i="12"/>
  <c r="N11" i="18"/>
  <c r="N11" i="20" s="1"/>
  <c r="N6" i="20" s="1"/>
  <c r="C20" i="21"/>
  <c r="M35" i="20"/>
  <c r="M34" i="20" s="1"/>
  <c r="M34" i="18"/>
  <c r="M31" i="18" s="1"/>
  <c r="O35" i="20"/>
  <c r="O34" i="20" s="1"/>
  <c r="O31" i="20" s="1"/>
  <c r="O34" i="18"/>
  <c r="O31" i="18" s="1"/>
  <c r="O40" i="18" s="1"/>
  <c r="P106" i="12"/>
  <c r="P153" i="12" s="1"/>
  <c r="P11" i="18"/>
  <c r="K106" i="12"/>
  <c r="K11" i="18"/>
  <c r="K11" i="20" s="1"/>
  <c r="L106" i="12"/>
  <c r="L153" i="12" s="1"/>
  <c r="L155" i="12" s="1"/>
  <c r="L11" i="18"/>
  <c r="O106" i="12"/>
  <c r="O11" i="18"/>
  <c r="O11" i="20" s="1"/>
  <c r="H43" i="18"/>
  <c r="I49" i="18"/>
  <c r="I47" i="18" s="1"/>
  <c r="N94" i="12"/>
  <c r="J20" i="20"/>
  <c r="J19" i="18"/>
  <c r="M155" i="12"/>
  <c r="M20" i="20"/>
  <c r="M19" i="20" s="1"/>
  <c r="M19" i="18"/>
  <c r="J35" i="20"/>
  <c r="J34" i="20" s="1"/>
  <c r="J31" i="20" s="1"/>
  <c r="J34" i="18"/>
  <c r="J31" i="18" s="1"/>
  <c r="H14" i="18"/>
  <c r="H14" i="20" s="1"/>
  <c r="I22" i="18"/>
  <c r="I19" i="18" s="1"/>
  <c r="I40" i="18" s="1"/>
  <c r="L35" i="20"/>
  <c r="L34" i="20" s="1"/>
  <c r="L31" i="20" s="1"/>
  <c r="L34" i="18"/>
  <c r="L31" i="18" s="1"/>
  <c r="P92" i="12"/>
  <c r="D19" i="20"/>
  <c r="C21" i="21"/>
  <c r="C14" i="21"/>
  <c r="D94" i="12"/>
  <c r="F42" i="18" s="1"/>
  <c r="D104" i="16"/>
  <c r="D94" i="16" s="1"/>
  <c r="D21" i="21" s="1"/>
  <c r="D5" i="18"/>
  <c r="D5" i="20" s="1"/>
  <c r="E104" i="12"/>
  <c r="E104" i="16" s="1"/>
  <c r="E94" i="16" s="1"/>
  <c r="E21" i="21" s="1"/>
  <c r="C92" i="12"/>
  <c r="D92" i="12"/>
  <c r="D31" i="18"/>
  <c r="C153" i="16"/>
  <c r="C13" i="21" s="1"/>
  <c r="O49" i="18"/>
  <c r="O47" i="18" s="1"/>
  <c r="C94" i="12"/>
  <c r="D19" i="18"/>
  <c r="M42" i="18"/>
  <c r="M47" i="18"/>
  <c r="G19" i="20"/>
  <c r="H23" i="20"/>
  <c r="H22" i="20" s="1"/>
  <c r="H22" i="18"/>
  <c r="H35" i="20"/>
  <c r="H34" i="20" s="1"/>
  <c r="H34" i="18"/>
  <c r="H20" i="20"/>
  <c r="H19" i="18"/>
  <c r="H32" i="20"/>
  <c r="H31" i="18"/>
  <c r="G106" i="12"/>
  <c r="G153" i="12" s="1"/>
  <c r="G155" i="12" s="1"/>
  <c r="H11" i="18"/>
  <c r="H42" i="18"/>
  <c r="G22" i="18"/>
  <c r="G19" i="18" s="1"/>
  <c r="G35" i="20"/>
  <c r="G34" i="20" s="1"/>
  <c r="G31" i="20" s="1"/>
  <c r="G34" i="18"/>
  <c r="G31" i="18" s="1"/>
  <c r="F106" i="12"/>
  <c r="F153" i="12" s="1"/>
  <c r="F155" i="12" s="1"/>
  <c r="G11" i="18"/>
  <c r="G11" i="20" s="1"/>
  <c r="G47" i="18"/>
  <c r="E94" i="12"/>
  <c r="E35" i="20"/>
  <c r="E34" i="20" s="1"/>
  <c r="E34" i="18"/>
  <c r="E31" i="18" s="1"/>
  <c r="F35" i="20"/>
  <c r="F34" i="20" s="1"/>
  <c r="F34" i="18"/>
  <c r="F31" i="18" s="1"/>
  <c r="E31" i="20"/>
  <c r="E23" i="20"/>
  <c r="E22" i="20" s="1"/>
  <c r="E22" i="18"/>
  <c r="F23" i="20"/>
  <c r="F22" i="20" s="1"/>
  <c r="F22" i="18"/>
  <c r="F19" i="18" s="1"/>
  <c r="E20" i="20"/>
  <c r="E19" i="18"/>
  <c r="F20" i="20"/>
  <c r="F32" i="20"/>
  <c r="F14" i="20"/>
  <c r="E14" i="18"/>
  <c r="E14" i="20" s="1"/>
  <c r="D14" i="18"/>
  <c r="D14" i="20" s="1"/>
  <c r="D106" i="12"/>
  <c r="F11" i="20"/>
  <c r="E11" i="18"/>
  <c r="E11" i="20" s="1"/>
  <c r="D11" i="18"/>
  <c r="D11" i="20" s="1"/>
  <c r="C106" i="12"/>
  <c r="F13" i="20"/>
  <c r="K13" i="20"/>
  <c r="O13" i="20"/>
  <c r="O6" i="18"/>
  <c r="O17" i="18" s="1"/>
  <c r="G13" i="20"/>
  <c r="E13" i="20"/>
  <c r="I13" i="20"/>
  <c r="I6" i="20" s="1"/>
  <c r="I6" i="18"/>
  <c r="I17" i="18" s="1"/>
  <c r="M13" i="20"/>
  <c r="M6" i="18"/>
  <c r="M17" i="18" s="1"/>
  <c r="D40" i="20" l="1"/>
  <c r="O6" i="20"/>
  <c r="N6" i="18"/>
  <c r="N17" i="18" s="1"/>
  <c r="E153" i="12"/>
  <c r="E155" i="12" s="1"/>
  <c r="K6" i="18"/>
  <c r="K17" i="18" s="1"/>
  <c r="D14" i="21"/>
  <c r="M6" i="20"/>
  <c r="G6" i="20"/>
  <c r="K6" i="20"/>
  <c r="N40" i="18"/>
  <c r="M40" i="20"/>
  <c r="K40" i="20"/>
  <c r="H19" i="20"/>
  <c r="L40" i="18"/>
  <c r="H31" i="20"/>
  <c r="D153" i="16"/>
  <c r="D13" i="21" s="1"/>
  <c r="M40" i="18"/>
  <c r="M58" i="18" s="1"/>
  <c r="M62" i="18" s="1"/>
  <c r="I40" i="20"/>
  <c r="J19" i="20"/>
  <c r="J40" i="20" s="1"/>
  <c r="G40" i="18"/>
  <c r="L11" i="20"/>
  <c r="L6" i="20" s="1"/>
  <c r="L6" i="18"/>
  <c r="L17" i="18" s="1"/>
  <c r="C155" i="16"/>
  <c r="J11" i="20"/>
  <c r="J6" i="20" s="1"/>
  <c r="J6" i="18"/>
  <c r="J17" i="18" s="1"/>
  <c r="K153" i="12"/>
  <c r="K155" i="12" s="1"/>
  <c r="K49" i="18"/>
  <c r="L49" i="18"/>
  <c r="G6" i="18"/>
  <c r="G17" i="18" s="1"/>
  <c r="P155" i="12"/>
  <c r="O43" i="18"/>
  <c r="N43" i="18"/>
  <c r="N153" i="12"/>
  <c r="N155" i="12" s="1"/>
  <c r="N49" i="18"/>
  <c r="O40" i="20"/>
  <c r="L19" i="20"/>
  <c r="L40" i="20" s="1"/>
  <c r="K43" i="18"/>
  <c r="P11" i="20"/>
  <c r="P6" i="20" s="1"/>
  <c r="P6" i="18"/>
  <c r="P17" i="18" s="1"/>
  <c r="O153" i="12"/>
  <c r="O155" i="12" s="1"/>
  <c r="P49" i="18"/>
  <c r="L43" i="18"/>
  <c r="J40" i="18"/>
  <c r="N19" i="20"/>
  <c r="N40" i="20" s="1"/>
  <c r="P19" i="20"/>
  <c r="P40" i="20" s="1"/>
  <c r="P43" i="18"/>
  <c r="D43" i="18"/>
  <c r="D42" i="18" s="1"/>
  <c r="F47" i="18"/>
  <c r="F57" i="18" s="1"/>
  <c r="D153" i="12"/>
  <c r="D155" i="12" s="1"/>
  <c r="D49" i="18"/>
  <c r="D47" i="18" s="1"/>
  <c r="E14" i="21"/>
  <c r="E153" i="16"/>
  <c r="D40" i="18"/>
  <c r="E6" i="18"/>
  <c r="E17" i="18" s="1"/>
  <c r="D6" i="20"/>
  <c r="D17" i="20" s="1"/>
  <c r="D6" i="18"/>
  <c r="D17" i="18" s="1"/>
  <c r="C153" i="12"/>
  <c r="C155" i="12" s="1"/>
  <c r="H57" i="18"/>
  <c r="M57" i="18"/>
  <c r="I57" i="18"/>
  <c r="I58" i="18" s="1"/>
  <c r="J57" i="18"/>
  <c r="G40" i="20"/>
  <c r="H40" i="18"/>
  <c r="G57" i="18"/>
  <c r="H11" i="20"/>
  <c r="H6" i="20" s="1"/>
  <c r="H6" i="18"/>
  <c r="H17" i="18" s="1"/>
  <c r="F19" i="20"/>
  <c r="F6" i="20"/>
  <c r="F6" i="18"/>
  <c r="F17" i="18" s="1"/>
  <c r="E19" i="20"/>
  <c r="E40" i="20" s="1"/>
  <c r="E6" i="20"/>
  <c r="E17" i="20" s="1"/>
  <c r="E43" i="18"/>
  <c r="E43" i="20" s="1"/>
  <c r="E42" i="20" s="1"/>
  <c r="E49" i="18"/>
  <c r="E40" i="18"/>
  <c r="F31" i="20"/>
  <c r="F40" i="18"/>
  <c r="G5" i="5"/>
  <c r="H5" i="5" s="1"/>
  <c r="I5" i="5" s="1"/>
  <c r="J5" i="5" s="1"/>
  <c r="K5" i="5" s="1"/>
  <c r="L5" i="5" s="1"/>
  <c r="M5" i="5" s="1"/>
  <c r="D155" i="16" l="1"/>
  <c r="G58" i="18"/>
  <c r="G62" i="18" s="1"/>
  <c r="H40" i="20"/>
  <c r="M59" i="18"/>
  <c r="D43" i="20"/>
  <c r="D42" i="20" s="1"/>
  <c r="E13" i="21"/>
  <c r="E155" i="16"/>
  <c r="L42" i="18"/>
  <c r="P47" i="18"/>
  <c r="O42" i="18"/>
  <c r="O57" i="18" s="1"/>
  <c r="O58" i="18" s="1"/>
  <c r="K47" i="18"/>
  <c r="J58" i="18"/>
  <c r="J62" i="18" s="1"/>
  <c r="N42" i="18"/>
  <c r="L47" i="18"/>
  <c r="D57" i="18"/>
  <c r="D58" i="18" s="1"/>
  <c r="D62" i="18" s="1"/>
  <c r="P42" i="18"/>
  <c r="K42" i="18"/>
  <c r="N47" i="18"/>
  <c r="D49" i="20"/>
  <c r="D47" i="20" s="1"/>
  <c r="H58" i="18"/>
  <c r="H62" i="18" s="1"/>
  <c r="I62" i="18"/>
  <c r="I59" i="18"/>
  <c r="F40" i="20"/>
  <c r="E42" i="18"/>
  <c r="E49" i="20"/>
  <c r="E47" i="20" s="1"/>
  <c r="E57" i="20" s="1"/>
  <c r="E58" i="20" s="1"/>
  <c r="E59" i="20" s="1"/>
  <c r="E47" i="18"/>
  <c r="F58" i="18"/>
  <c r="F62" i="18" s="1"/>
  <c r="M6" i="5"/>
  <c r="M6" i="15" s="1"/>
  <c r="L6" i="5"/>
  <c r="L6" i="15" s="1"/>
  <c r="K6" i="5"/>
  <c r="K6" i="15" s="1"/>
  <c r="J6" i="5"/>
  <c r="J6" i="15" s="1"/>
  <c r="I6" i="5"/>
  <c r="I6" i="15" s="1"/>
  <c r="H6" i="5"/>
  <c r="H6" i="15" s="1"/>
  <c r="G6" i="5"/>
  <c r="G6" i="15" s="1"/>
  <c r="F6" i="5"/>
  <c r="F6" i="15" s="1"/>
  <c r="E6" i="5"/>
  <c r="E6" i="15" s="1"/>
  <c r="D6" i="5"/>
  <c r="D6" i="15" s="1"/>
  <c r="C6" i="5"/>
  <c r="C6" i="15" s="1"/>
  <c r="G59" i="18" l="1"/>
  <c r="N57" i="18"/>
  <c r="N58" i="18" s="1"/>
  <c r="N59" i="18" s="1"/>
  <c r="J59" i="18"/>
  <c r="K57" i="18"/>
  <c r="K58" i="18" s="1"/>
  <c r="K59" i="18" s="1"/>
  <c r="D57" i="20"/>
  <c r="D58" i="20" s="1"/>
  <c r="D59" i="20" s="1"/>
  <c r="K6" i="17"/>
  <c r="K4" i="17" s="1"/>
  <c r="H4" i="15"/>
  <c r="O6" i="17"/>
  <c r="O4" i="17" s="1"/>
  <c r="L4" i="15"/>
  <c r="N62" i="18"/>
  <c r="P57" i="18"/>
  <c r="P58" i="18" s="1"/>
  <c r="O62" i="18"/>
  <c r="O59" i="18"/>
  <c r="I6" i="17"/>
  <c r="I4" i="17" s="1"/>
  <c r="F4" i="15"/>
  <c r="M6" i="17"/>
  <c r="M4" i="17" s="1"/>
  <c r="J4" i="15"/>
  <c r="G4" i="15"/>
  <c r="J6" i="17"/>
  <c r="J4" i="17" s="1"/>
  <c r="N6" i="17"/>
  <c r="N4" i="17" s="1"/>
  <c r="K4" i="15"/>
  <c r="H6" i="17"/>
  <c r="H4" i="17" s="1"/>
  <c r="E4" i="15"/>
  <c r="L6" i="17"/>
  <c r="L4" i="17" s="1"/>
  <c r="I4" i="15"/>
  <c r="P6" i="17"/>
  <c r="P4" i="17" s="1"/>
  <c r="M4" i="15"/>
  <c r="L57" i="18"/>
  <c r="L58" i="18" s="1"/>
  <c r="F6" i="17"/>
  <c r="F4" i="17" s="1"/>
  <c r="C4" i="15"/>
  <c r="D4" i="15"/>
  <c r="G6" i="17"/>
  <c r="G4" i="17" s="1"/>
  <c r="D59" i="18"/>
  <c r="H59" i="18"/>
  <c r="E57" i="18"/>
  <c r="E58" i="18" s="1"/>
  <c r="E62" i="20"/>
  <c r="F59" i="18"/>
  <c r="K62" i="18" l="1"/>
  <c r="D62" i="20"/>
  <c r="N12" i="17"/>
  <c r="N15" i="17" s="1"/>
  <c r="N10" i="21"/>
  <c r="P62" i="18"/>
  <c r="P59" i="18"/>
  <c r="H12" i="15"/>
  <c r="H15" i="15" s="1"/>
  <c r="H25" i="15" s="1"/>
  <c r="H45" i="15" s="1"/>
  <c r="H48" i="15" s="1"/>
  <c r="K24" i="21"/>
  <c r="K26" i="21" s="1"/>
  <c r="L59" i="18"/>
  <c r="L62" i="18"/>
  <c r="M12" i="17"/>
  <c r="M15" i="17" s="1"/>
  <c r="M10" i="21"/>
  <c r="J12" i="17"/>
  <c r="J15" i="17" s="1"/>
  <c r="J10" i="21"/>
  <c r="P12" i="17"/>
  <c r="P15" i="17" s="1"/>
  <c r="P10" i="21"/>
  <c r="H12" i="17"/>
  <c r="H15" i="17" s="1"/>
  <c r="H10" i="21"/>
  <c r="G12" i="15"/>
  <c r="G15" i="15" s="1"/>
  <c r="G25" i="15" s="1"/>
  <c r="G45" i="15" s="1"/>
  <c r="G48" i="15" s="1"/>
  <c r="J24" i="21"/>
  <c r="J26" i="21" s="1"/>
  <c r="I12" i="17"/>
  <c r="I15" i="17" s="1"/>
  <c r="I10" i="21"/>
  <c r="K12" i="17"/>
  <c r="K15" i="17" s="1"/>
  <c r="K10" i="21"/>
  <c r="L12" i="17"/>
  <c r="L15" i="17" s="1"/>
  <c r="L10" i="21"/>
  <c r="O12" i="17"/>
  <c r="O15" i="17" s="1"/>
  <c r="O10" i="21"/>
  <c r="M12" i="15"/>
  <c r="M15" i="15" s="1"/>
  <c r="M25" i="15" s="1"/>
  <c r="M45" i="15" s="1"/>
  <c r="M48" i="15" s="1"/>
  <c r="P24" i="21"/>
  <c r="P26" i="21" s="1"/>
  <c r="E12" i="15"/>
  <c r="E15" i="15" s="1"/>
  <c r="E25" i="15" s="1"/>
  <c r="E45" i="15" s="1"/>
  <c r="E48" i="15" s="1"/>
  <c r="H24" i="21"/>
  <c r="H26" i="21" s="1"/>
  <c r="F12" i="15"/>
  <c r="F15" i="15" s="1"/>
  <c r="F25" i="15" s="1"/>
  <c r="F45" i="15" s="1"/>
  <c r="F48" i="15" s="1"/>
  <c r="I24" i="21"/>
  <c r="I26" i="21" s="1"/>
  <c r="I12" i="15"/>
  <c r="I15" i="15" s="1"/>
  <c r="I25" i="15" s="1"/>
  <c r="I45" i="15" s="1"/>
  <c r="I48" i="15" s="1"/>
  <c r="L24" i="21"/>
  <c r="L26" i="21" s="1"/>
  <c r="K12" i="15"/>
  <c r="K15" i="15" s="1"/>
  <c r="K25" i="15" s="1"/>
  <c r="K45" i="15" s="1"/>
  <c r="K48" i="15" s="1"/>
  <c r="N24" i="21"/>
  <c r="N26" i="21" s="1"/>
  <c r="M24" i="21"/>
  <c r="M26" i="21" s="1"/>
  <c r="J12" i="15"/>
  <c r="J15" i="15" s="1"/>
  <c r="J25" i="15" s="1"/>
  <c r="J45" i="15" s="1"/>
  <c r="J48" i="15" s="1"/>
  <c r="O24" i="21"/>
  <c r="O26" i="21" s="1"/>
  <c r="L12" i="15"/>
  <c r="L15" i="15" s="1"/>
  <c r="L25" i="15" s="1"/>
  <c r="L45" i="15" s="1"/>
  <c r="L48" i="15" s="1"/>
  <c r="G12" i="17"/>
  <c r="G15" i="17" s="1"/>
  <c r="G10" i="21"/>
  <c r="C12" i="15"/>
  <c r="C15" i="15" s="1"/>
  <c r="C25" i="15" s="1"/>
  <c r="C45" i="15" s="1"/>
  <c r="C48" i="15" s="1"/>
  <c r="F24" i="21"/>
  <c r="F26" i="21" s="1"/>
  <c r="F29" i="21" s="1"/>
  <c r="D12" i="15"/>
  <c r="D15" i="15" s="1"/>
  <c r="D25" i="15" s="1"/>
  <c r="D45" i="15" s="1"/>
  <c r="D48" i="15" s="1"/>
  <c r="G24" i="21"/>
  <c r="G26" i="21" s="1"/>
  <c r="F12" i="17"/>
  <c r="F15" i="17" s="1"/>
  <c r="F10" i="21"/>
  <c r="E59" i="18"/>
  <c r="E62" i="18"/>
  <c r="M29" i="21" l="1"/>
  <c r="J29" i="21"/>
  <c r="O29" i="21"/>
  <c r="I29" i="21"/>
  <c r="N29" i="21"/>
  <c r="H29" i="21"/>
  <c r="G29" i="21"/>
  <c r="L29" i="21"/>
  <c r="K29" i="21"/>
  <c r="P29" i="21"/>
  <c r="E104" i="14"/>
  <c r="E5" i="19"/>
  <c r="J25" i="17"/>
  <c r="J45" i="17" s="1"/>
  <c r="J17" i="21"/>
  <c r="J18" i="21"/>
  <c r="F104" i="14"/>
  <c r="F5" i="19"/>
  <c r="O25" i="17"/>
  <c r="O45" i="17" s="1"/>
  <c r="O17" i="21"/>
  <c r="O18" i="21"/>
  <c r="K25" i="17"/>
  <c r="K45" i="17" s="1"/>
  <c r="K17" i="21"/>
  <c r="K18" i="21"/>
  <c r="H25" i="17"/>
  <c r="H45" i="17" s="1"/>
  <c r="H17" i="21"/>
  <c r="H18" i="21"/>
  <c r="J104" i="14"/>
  <c r="J5" i="19"/>
  <c r="I104" i="14"/>
  <c r="I5" i="19"/>
  <c r="G104" i="14"/>
  <c r="G5" i="19"/>
  <c r="P25" i="17"/>
  <c r="P45" i="17" s="1"/>
  <c r="P18" i="21"/>
  <c r="P17" i="21"/>
  <c r="M25" i="17"/>
  <c r="M45" i="17" s="1"/>
  <c r="M18" i="21"/>
  <c r="M17" i="21"/>
  <c r="L5" i="19"/>
  <c r="L104" i="14"/>
  <c r="K104" i="14"/>
  <c r="K5" i="19"/>
  <c r="M104" i="14"/>
  <c r="M5" i="19"/>
  <c r="L25" i="17"/>
  <c r="L45" i="17" s="1"/>
  <c r="L18" i="21"/>
  <c r="L17" i="21"/>
  <c r="I25" i="17"/>
  <c r="I45" i="17" s="1"/>
  <c r="I17" i="21"/>
  <c r="I18" i="21"/>
  <c r="H5" i="19"/>
  <c r="H104" i="14"/>
  <c r="N25" i="17"/>
  <c r="N45" i="17" s="1"/>
  <c r="N18" i="21"/>
  <c r="N17" i="21"/>
  <c r="D5" i="19"/>
  <c r="G5" i="20" s="1"/>
  <c r="D104" i="14"/>
  <c r="F25" i="17"/>
  <c r="F45" i="17" s="1"/>
  <c r="F17" i="21"/>
  <c r="F18" i="21"/>
  <c r="C104" i="14"/>
  <c r="C94" i="14" s="1"/>
  <c r="C5" i="19"/>
  <c r="G25" i="17"/>
  <c r="G45" i="17" s="1"/>
  <c r="G17" i="21"/>
  <c r="G18" i="21"/>
  <c r="M94" i="14" l="1"/>
  <c r="P104" i="16"/>
  <c r="P94" i="16" s="1"/>
  <c r="O48" i="17"/>
  <c r="O19" i="21"/>
  <c r="G94" i="14"/>
  <c r="J104" i="16"/>
  <c r="J94" i="16" s="1"/>
  <c r="J94" i="14"/>
  <c r="M104" i="16"/>
  <c r="M94" i="16" s="1"/>
  <c r="H48" i="17"/>
  <c r="H19" i="21"/>
  <c r="K48" i="17"/>
  <c r="K19" i="21"/>
  <c r="I5" i="20"/>
  <c r="I17" i="20" s="1"/>
  <c r="F17" i="19"/>
  <c r="J48" i="17"/>
  <c r="J19" i="21"/>
  <c r="K5" i="20"/>
  <c r="K17" i="20" s="1"/>
  <c r="H17" i="19"/>
  <c r="M48" i="17"/>
  <c r="M19" i="21"/>
  <c r="M5" i="20"/>
  <c r="M17" i="20" s="1"/>
  <c r="J17" i="19"/>
  <c r="N5" i="20"/>
  <c r="N17" i="20" s="1"/>
  <c r="K17" i="19"/>
  <c r="N48" i="17"/>
  <c r="N19" i="21"/>
  <c r="L48" i="17"/>
  <c r="L19" i="21"/>
  <c r="K94" i="14"/>
  <c r="N104" i="16"/>
  <c r="N94" i="16" s="1"/>
  <c r="L5" i="20"/>
  <c r="L17" i="20" s="1"/>
  <c r="I17" i="19"/>
  <c r="F94" i="14"/>
  <c r="I104" i="16"/>
  <c r="I94" i="16" s="1"/>
  <c r="H5" i="20"/>
  <c r="H17" i="20" s="1"/>
  <c r="E17" i="19"/>
  <c r="O5" i="20"/>
  <c r="O17" i="20" s="1"/>
  <c r="L17" i="19"/>
  <c r="J5" i="20"/>
  <c r="J17" i="20" s="1"/>
  <c r="G17" i="19"/>
  <c r="H94" i="14"/>
  <c r="K104" i="16"/>
  <c r="K94" i="16" s="1"/>
  <c r="I48" i="17"/>
  <c r="I19" i="21"/>
  <c r="P5" i="20"/>
  <c r="P17" i="20" s="1"/>
  <c r="M17" i="19"/>
  <c r="L94" i="14"/>
  <c r="O104" i="16"/>
  <c r="O94" i="16" s="1"/>
  <c r="P48" i="17"/>
  <c r="P19" i="21"/>
  <c r="I94" i="14"/>
  <c r="L104" i="16"/>
  <c r="L94" i="16" s="1"/>
  <c r="E94" i="14"/>
  <c r="E153" i="14" s="1"/>
  <c r="E155" i="14" s="1"/>
  <c r="H104" i="16"/>
  <c r="H94" i="16" s="1"/>
  <c r="F104" i="16"/>
  <c r="F94" i="16" s="1"/>
  <c r="F14" i="21" s="1"/>
  <c r="G48" i="17"/>
  <c r="G19" i="21"/>
  <c r="F5" i="20"/>
  <c r="F17" i="20" s="1"/>
  <c r="C17" i="19"/>
  <c r="F48" i="17"/>
  <c r="F19" i="21"/>
  <c r="C49" i="19"/>
  <c r="C43" i="19"/>
  <c r="G17" i="20"/>
  <c r="D94" i="14"/>
  <c r="G104" i="16"/>
  <c r="G94" i="16" s="1"/>
  <c r="D17" i="19"/>
  <c r="C153" i="14"/>
  <c r="C155" i="14" s="1"/>
  <c r="F153" i="16" l="1"/>
  <c r="F155" i="16" s="1"/>
  <c r="I43" i="19"/>
  <c r="I49" i="19"/>
  <c r="I153" i="14"/>
  <c r="I155" i="14" s="1"/>
  <c r="M20" i="21"/>
  <c r="M15" i="21"/>
  <c r="M21" i="21"/>
  <c r="K20" i="21"/>
  <c r="K15" i="21"/>
  <c r="K21" i="21"/>
  <c r="J153" i="14"/>
  <c r="J155" i="14" s="1"/>
  <c r="J49" i="19"/>
  <c r="J43" i="19"/>
  <c r="O20" i="21"/>
  <c r="O15" i="21"/>
  <c r="O21" i="21"/>
  <c r="L21" i="21"/>
  <c r="L153" i="16"/>
  <c r="L14" i="21"/>
  <c r="F49" i="19"/>
  <c r="F43" i="19"/>
  <c r="F153" i="14"/>
  <c r="F155" i="14" s="1"/>
  <c r="M14" i="21"/>
  <c r="M153" i="16"/>
  <c r="L49" i="19"/>
  <c r="L153" i="14"/>
  <c r="L155" i="14" s="1"/>
  <c r="L43" i="19"/>
  <c r="I20" i="21"/>
  <c r="I15" i="21"/>
  <c r="I21" i="21"/>
  <c r="L20" i="21"/>
  <c r="L15" i="21"/>
  <c r="J20" i="21"/>
  <c r="J15" i="21"/>
  <c r="G21" i="21"/>
  <c r="H21" i="21"/>
  <c r="H14" i="21"/>
  <c r="H153" i="16"/>
  <c r="K153" i="16"/>
  <c r="K14" i="21"/>
  <c r="N21" i="21"/>
  <c r="N153" i="16"/>
  <c r="N14" i="21"/>
  <c r="J21" i="21"/>
  <c r="J14" i="21"/>
  <c r="J153" i="16"/>
  <c r="P21" i="21"/>
  <c r="P14" i="21"/>
  <c r="P153" i="16"/>
  <c r="O14" i="21"/>
  <c r="O153" i="16"/>
  <c r="P20" i="21"/>
  <c r="P15" i="21"/>
  <c r="H49" i="19"/>
  <c r="H43" i="19"/>
  <c r="H153" i="14"/>
  <c r="H155" i="14" s="1"/>
  <c r="I153" i="16"/>
  <c r="I14" i="21"/>
  <c r="K153" i="14"/>
  <c r="K155" i="14" s="1"/>
  <c r="K43" i="19"/>
  <c r="K49" i="19"/>
  <c r="N20" i="21"/>
  <c r="N15" i="21"/>
  <c r="H20" i="21"/>
  <c r="H15" i="21"/>
  <c r="G43" i="19"/>
  <c r="G49" i="19"/>
  <c r="G153" i="14"/>
  <c r="G155" i="14" s="1"/>
  <c r="M43" i="19"/>
  <c r="M153" i="14"/>
  <c r="M155" i="14" s="1"/>
  <c r="M49" i="19"/>
  <c r="F15" i="21"/>
  <c r="F20" i="21"/>
  <c r="G15" i="21"/>
  <c r="G20" i="21"/>
  <c r="F21" i="21"/>
  <c r="D43" i="19"/>
  <c r="D42" i="19" s="1"/>
  <c r="E49" i="19"/>
  <c r="E43" i="19"/>
  <c r="C42" i="19"/>
  <c r="F43" i="20"/>
  <c r="F42" i="20" s="1"/>
  <c r="C47" i="19"/>
  <c r="F49" i="20"/>
  <c r="F47" i="20" s="1"/>
  <c r="D153" i="14"/>
  <c r="D155" i="14" s="1"/>
  <c r="D49" i="19"/>
  <c r="D47" i="19" s="1"/>
  <c r="G153" i="16"/>
  <c r="G155" i="16" s="1"/>
  <c r="G14" i="21"/>
  <c r="F13" i="21" l="1"/>
  <c r="M42" i="19"/>
  <c r="P43" i="20"/>
  <c r="P42" i="20" s="1"/>
  <c r="I13" i="21"/>
  <c r="I155" i="16"/>
  <c r="P13" i="21"/>
  <c r="P155" i="16"/>
  <c r="L47" i="19"/>
  <c r="O49" i="20"/>
  <c r="O47" i="20" s="1"/>
  <c r="L13" i="21"/>
  <c r="L155" i="16"/>
  <c r="I47" i="19"/>
  <c r="L49" i="20"/>
  <c r="L47" i="20" s="1"/>
  <c r="H47" i="19"/>
  <c r="K49" i="20"/>
  <c r="K47" i="20" s="1"/>
  <c r="J13" i="21"/>
  <c r="J155" i="16"/>
  <c r="K42" i="19"/>
  <c r="N43" i="20"/>
  <c r="N42" i="20" s="1"/>
  <c r="M47" i="19"/>
  <c r="P49" i="20"/>
  <c r="P47" i="20" s="1"/>
  <c r="G47" i="19"/>
  <c r="J49" i="20"/>
  <c r="J47" i="20" s="1"/>
  <c r="K13" i="21"/>
  <c r="K155" i="16"/>
  <c r="M13" i="21"/>
  <c r="M155" i="16"/>
  <c r="F42" i="19"/>
  <c r="I43" i="20"/>
  <c r="I42" i="20" s="1"/>
  <c r="J42" i="19"/>
  <c r="M43" i="20"/>
  <c r="M42" i="20" s="1"/>
  <c r="I42" i="19"/>
  <c r="I57" i="19" s="1"/>
  <c r="I58" i="19" s="1"/>
  <c r="L43" i="20"/>
  <c r="L42" i="20" s="1"/>
  <c r="L57" i="20" s="1"/>
  <c r="L58" i="20" s="1"/>
  <c r="K47" i="19"/>
  <c r="N49" i="20"/>
  <c r="N47" i="20" s="1"/>
  <c r="H13" i="21"/>
  <c r="H155" i="16"/>
  <c r="G42" i="19"/>
  <c r="G57" i="19" s="1"/>
  <c r="G58" i="19" s="1"/>
  <c r="J43" i="20"/>
  <c r="J42" i="20" s="1"/>
  <c r="J57" i="20" s="1"/>
  <c r="J58" i="20" s="1"/>
  <c r="H42" i="19"/>
  <c r="K43" i="20"/>
  <c r="K42" i="20" s="1"/>
  <c r="O13" i="21"/>
  <c r="O155" i="16"/>
  <c r="N13" i="21"/>
  <c r="N155" i="16"/>
  <c r="L42" i="19"/>
  <c r="O43" i="20"/>
  <c r="O42" i="20" s="1"/>
  <c r="F47" i="19"/>
  <c r="I49" i="20"/>
  <c r="I47" i="20" s="1"/>
  <c r="J47" i="19"/>
  <c r="M49" i="20"/>
  <c r="M47" i="20" s="1"/>
  <c r="G43" i="20"/>
  <c r="G42" i="20" s="1"/>
  <c r="G49" i="20"/>
  <c r="G47" i="20" s="1"/>
  <c r="F57" i="20"/>
  <c r="F58" i="20" s="1"/>
  <c r="C57" i="19"/>
  <c r="C58" i="19" s="1"/>
  <c r="G13" i="21"/>
  <c r="E42" i="19"/>
  <c r="H43" i="20"/>
  <c r="H42" i="20" s="1"/>
  <c r="E47" i="19"/>
  <c r="H49" i="20"/>
  <c r="H47" i="20" s="1"/>
  <c r="D57" i="19"/>
  <c r="D58" i="19" s="1"/>
  <c r="K57" i="20" l="1"/>
  <c r="K58" i="20" s="1"/>
  <c r="K59" i="20" s="1"/>
  <c r="L57" i="19"/>
  <c r="L58" i="19" s="1"/>
  <c r="L59" i="19" s="1"/>
  <c r="H57" i="19"/>
  <c r="H58" i="19" s="1"/>
  <c r="H59" i="19" s="1"/>
  <c r="G57" i="20"/>
  <c r="G58" i="20" s="1"/>
  <c r="G59" i="20" s="1"/>
  <c r="I62" i="19"/>
  <c r="I59" i="19"/>
  <c r="F57" i="19"/>
  <c r="F58" i="19" s="1"/>
  <c r="I57" i="20"/>
  <c r="I58" i="20" s="1"/>
  <c r="O57" i="20"/>
  <c r="O58" i="20" s="1"/>
  <c r="J59" i="20"/>
  <c r="J62" i="20"/>
  <c r="M57" i="20"/>
  <c r="M58" i="20" s="1"/>
  <c r="N57" i="20"/>
  <c r="N58" i="20" s="1"/>
  <c r="P57" i="20"/>
  <c r="P58" i="20" s="1"/>
  <c r="L62" i="20"/>
  <c r="L59" i="20"/>
  <c r="G59" i="19"/>
  <c r="G62" i="19"/>
  <c r="J57" i="19"/>
  <c r="J58" i="19" s="1"/>
  <c r="K57" i="19"/>
  <c r="K58" i="19" s="1"/>
  <c r="M57" i="19"/>
  <c r="M58" i="19" s="1"/>
  <c r="C62" i="19"/>
  <c r="C59" i="19"/>
  <c r="F62" i="20"/>
  <c r="F59" i="20"/>
  <c r="E57" i="19"/>
  <c r="E58" i="19" s="1"/>
  <c r="H57" i="20"/>
  <c r="H58" i="20" s="1"/>
  <c r="D62" i="19"/>
  <c r="D59" i="19"/>
  <c r="H62" i="19" l="1"/>
  <c r="K62" i="20"/>
  <c r="G62" i="20"/>
  <c r="L62" i="19"/>
  <c r="F59" i="19"/>
  <c r="F62" i="19"/>
  <c r="M62" i="19"/>
  <c r="M59" i="19"/>
  <c r="K62" i="19"/>
  <c r="K59" i="19"/>
  <c r="P62" i="20"/>
  <c r="P59" i="20"/>
  <c r="I59" i="20"/>
  <c r="I62" i="20"/>
  <c r="M59" i="20"/>
  <c r="M62" i="20"/>
  <c r="J59" i="19"/>
  <c r="J62" i="19"/>
  <c r="N59" i="20"/>
  <c r="N62" i="20"/>
  <c r="O59" i="20"/>
  <c r="O62" i="20"/>
  <c r="E62" i="19"/>
  <c r="E59" i="19"/>
  <c r="H62" i="20"/>
  <c r="H59" i="20"/>
  <c r="P28" i="21" l="1"/>
</calcChain>
</file>

<file path=xl/sharedStrings.xml><?xml version="1.0" encoding="utf-8"?>
<sst xmlns="http://schemas.openxmlformats.org/spreadsheetml/2006/main" count="1851" uniqueCount="387">
  <si>
    <t>A.</t>
  </si>
  <si>
    <t>Lp.</t>
  </si>
  <si>
    <t>Pozycja</t>
  </si>
  <si>
    <t>Rok
bazowy
n-2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</si>
  <si>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</si>
  <si>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</si>
  <si>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</si>
  <si>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</si>
  <si>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</si>
  <si>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</si>
  <si>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</si>
  <si>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</si>
  <si>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8 rok</t>
  </si>
  <si>
    <t>9 rok</t>
  </si>
  <si>
    <t>10 rok</t>
  </si>
  <si>
    <t>Rok:</t>
  </si>
  <si>
    <t>Aktywa</t>
  </si>
  <si>
    <t>A</t>
  </si>
  <si>
    <t>Aktywa trwałe (I+II+III+IV+V)</t>
  </si>
  <si>
    <t>I.</t>
  </si>
  <si>
    <t>II.</t>
  </si>
  <si>
    <t>a</t>
  </si>
  <si>
    <t>b</t>
  </si>
  <si>
    <t>c</t>
  </si>
  <si>
    <t>d</t>
  </si>
  <si>
    <t>e</t>
  </si>
  <si>
    <t>III.</t>
  </si>
  <si>
    <t>IV.</t>
  </si>
  <si>
    <t>V.</t>
  </si>
  <si>
    <t>B</t>
  </si>
  <si>
    <t>Aktywa obrotowe (I+II+III+IV)</t>
  </si>
  <si>
    <t>Krótkoterminowe rozliczenia międzyokresowe</t>
  </si>
  <si>
    <t>C</t>
  </si>
  <si>
    <t xml:space="preserve">Pasywa </t>
  </si>
  <si>
    <t>Zobowiązania i rezerwy na zobowiązania (I+II+III+IV)</t>
  </si>
  <si>
    <t>1.</t>
  </si>
  <si>
    <t>Kredyty i pożyczki</t>
  </si>
  <si>
    <t>2.</t>
  </si>
  <si>
    <t>3.</t>
  </si>
  <si>
    <t>* Prognozy finansowe podane w tysiącach złotych, z dokładnością do jednego miejsca po przecinku</t>
  </si>
  <si>
    <t>B.</t>
  </si>
  <si>
    <t>Przychody netto ze sprzedaży produktów</t>
  </si>
  <si>
    <t>Przychody netto ze sprzedaży towarów i materiałów</t>
  </si>
  <si>
    <t xml:space="preserve">Amortyzacja </t>
  </si>
  <si>
    <t>VI.</t>
  </si>
  <si>
    <t>VII.</t>
  </si>
  <si>
    <t xml:space="preserve">Wartość sprzedanych towarów i materiałów </t>
  </si>
  <si>
    <t>D</t>
  </si>
  <si>
    <t>Pozostałe przychody operacyjne</t>
  </si>
  <si>
    <t xml:space="preserve">Dotacje </t>
  </si>
  <si>
    <t>E</t>
  </si>
  <si>
    <t>Pozostałe koszty operacyjne</t>
  </si>
  <si>
    <t>F</t>
  </si>
  <si>
    <t>G</t>
  </si>
  <si>
    <t>Przychody finansowe</t>
  </si>
  <si>
    <t>H</t>
  </si>
  <si>
    <t>Koszty finansowe</t>
  </si>
  <si>
    <t>I</t>
  </si>
  <si>
    <t>J</t>
  </si>
  <si>
    <t>K</t>
  </si>
  <si>
    <t>Podatek dochodowy</t>
  </si>
  <si>
    <t>Pozostałe obowiązkowe zmniejszenia zysku (zwiększenia straty)</t>
  </si>
  <si>
    <t>C.</t>
  </si>
  <si>
    <t>Przepływy środków pieniężnych z działalności operacyjnej</t>
  </si>
  <si>
    <t xml:space="preserve">Zysk (strata) netto </t>
  </si>
  <si>
    <t xml:space="preserve">Zmiana stanu zapasów </t>
  </si>
  <si>
    <t xml:space="preserve">Zmiana stanu należności </t>
  </si>
  <si>
    <t>4.</t>
  </si>
  <si>
    <t xml:space="preserve">Zmiana stanu zobowiązań krótkoterminowych, z wyjątkiem pożyczek i kredytów </t>
  </si>
  <si>
    <t>5.</t>
  </si>
  <si>
    <t xml:space="preserve">Inne korekty </t>
  </si>
  <si>
    <t>Przepływy środków pieniężnych z działalności inwestycyjnej</t>
  </si>
  <si>
    <t>Wydatki</t>
  </si>
  <si>
    <t>Przepływy pieniężne netto z działalności inwestycyjnej (I-II)</t>
  </si>
  <si>
    <t>Przepływy środków pieniężnych z działalności finansowej</t>
  </si>
  <si>
    <t>II</t>
  </si>
  <si>
    <t>Przepływy pieniężne netto z działalności finansowej (I-II)</t>
  </si>
  <si>
    <t xml:space="preserve">Środki pieniężne na początek okresu  </t>
  </si>
  <si>
    <t>D.</t>
  </si>
  <si>
    <t>E.</t>
  </si>
  <si>
    <t>Przychody bedące efektem projektu</t>
  </si>
  <si>
    <t>Przychody netto ze sprzedaży produktów*</t>
  </si>
  <si>
    <t>Produkt A - ilość</t>
  </si>
  <si>
    <t>Cena A - wartość</t>
  </si>
  <si>
    <t>Produkt B - ilość</t>
  </si>
  <si>
    <t>Cena B - wartość</t>
  </si>
  <si>
    <t xml:space="preserve"> </t>
  </si>
  <si>
    <t>Produkt C - ilość</t>
  </si>
  <si>
    <t>Cena C - wartość</t>
  </si>
  <si>
    <t>J.</t>
  </si>
  <si>
    <t>K.</t>
  </si>
  <si>
    <t>Wskaźniki finansowe</t>
  </si>
  <si>
    <t xml:space="preserve">Płynność bieżąca    </t>
  </si>
  <si>
    <t xml:space="preserve">Płynność szybka    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</si>
  <si>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</si>
  <si>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</si>
  <si>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</si>
  <si>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</si>
  <si>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</si>
  <si>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Wskaźniki rentowności*</t>
  </si>
  <si>
    <t xml:space="preserve">Rentowność sprzedaży </t>
  </si>
  <si>
    <t>Rentowność kapitału własnego (ROE)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</si>
  <si>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</si>
  <si>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</si>
  <si>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</si>
  <si>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</si>
  <si>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</si>
  <si>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>6.</t>
  </si>
  <si>
    <t xml:space="preserve">NPV - wartość bieżąca netto </t>
  </si>
  <si>
    <t>7.</t>
  </si>
  <si>
    <t>Objaśnienia do obliczenia NPV</t>
  </si>
  <si>
    <t>* Wnioskodawca rozliczający się w formie PIT zamiast zysku netto we wskaźnikach rentowności używa zysku brutto</t>
  </si>
  <si>
    <t xml:space="preserve">Wytyczne do wyliczenia NPV:
- prognozę należy sporządzić w cenach stałych,
- należy przyjąć 5% stopę dyskonta,
- w obliczeniach nie należy uwzględniać wpływów z dotacji, nakładów odtworzeniowych oraz wartości rezydualnej,
- NPV należy wyliczyć dla okresu używalności środków trwałych nabywanych w ramach projektu jednak w okresie nie dłuższym niż 10 lat,
- w pierwszym roku projekcji nie należy dyskontować nakładów inwestycyjnych.
</t>
  </si>
  <si>
    <t>A.1</t>
  </si>
  <si>
    <t>A.2</t>
  </si>
  <si>
    <t>B.1</t>
  </si>
  <si>
    <t>B.2</t>
  </si>
  <si>
    <t>B.3</t>
  </si>
  <si>
    <t>C.1</t>
  </si>
  <si>
    <t>D.1</t>
  </si>
  <si>
    <t>Zysk netto/kapitał własny</t>
  </si>
  <si>
    <t>E.2</t>
  </si>
  <si>
    <t>Pt</t>
  </si>
  <si>
    <t>przychód danego roku</t>
  </si>
  <si>
    <t>E.3</t>
  </si>
  <si>
    <t>Nt</t>
  </si>
  <si>
    <t xml:space="preserve">bieżące koszty operacyjne bez amortyzacji danego roku </t>
  </si>
  <si>
    <t>E.4</t>
  </si>
  <si>
    <t>NCFt</t>
  </si>
  <si>
    <t xml:space="preserve">przepływy pieniężne netto w okresie t w cenach nominalnych (w założeniach wnioskodawca uwzględnia wzrost cen) </t>
  </si>
  <si>
    <t>E.5</t>
  </si>
  <si>
    <t>r</t>
  </si>
  <si>
    <t>ustalono wartość minimalną na poziomie 5%</t>
  </si>
  <si>
    <t>E.6</t>
  </si>
  <si>
    <t>NPV</t>
  </si>
  <si>
    <t>wartość bieżąca netto</t>
  </si>
  <si>
    <t>Rok bazowy
n-1</t>
  </si>
  <si>
    <t>Koszty zakończonych prac rozwojowych</t>
  </si>
  <si>
    <t>Wartość firmy</t>
  </si>
  <si>
    <t>Inne wartości niematerialne i prawne</t>
  </si>
  <si>
    <t>Zaliczki na wartości niematerialne i prawne</t>
  </si>
  <si>
    <t xml:space="preserve">1. </t>
  </si>
  <si>
    <t>Środki trwałe w budowie</t>
  </si>
  <si>
    <t>Zaliczki na środki trwałe w budowie</t>
  </si>
  <si>
    <t>Od jednostek powiązanych</t>
  </si>
  <si>
    <t>Od pozostałych jednostek, w których jednostka posiada zaangażowanie w kapitale</t>
  </si>
  <si>
    <t>Od pozostałych jednostek</t>
  </si>
  <si>
    <t>Wartości niematerialne i prawne (1+2+3+4)</t>
  </si>
  <si>
    <t>Rzeczowe aktywa trwałe (1+2+3)</t>
  </si>
  <si>
    <t>Należności długoterminowe (1+2+3)</t>
  </si>
  <si>
    <t>Nieruchomości</t>
  </si>
  <si>
    <t>Wartości niematerialne i prawne</t>
  </si>
  <si>
    <t>a)</t>
  </si>
  <si>
    <t>w jednostkach powiązanych</t>
  </si>
  <si>
    <t>udziały lub akcje</t>
  </si>
  <si>
    <t>-</t>
  </si>
  <si>
    <t>inne papiery wartościowe</t>
  </si>
  <si>
    <t>udzielone pożyczki</t>
  </si>
  <si>
    <t>inne długoterminowe aktywa finansowe</t>
  </si>
  <si>
    <t>b)</t>
  </si>
  <si>
    <t>w pozostałych jednostakch, w których jednostka posiada zaangażowanie w kapitale</t>
  </si>
  <si>
    <t>c)</t>
  </si>
  <si>
    <t>w pozostałych jednostkach</t>
  </si>
  <si>
    <t>Inne inwestycje długoterminowe</t>
  </si>
  <si>
    <t>Inwestycje długoterminowe (1+2+3+4)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</si>
  <si>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</si>
  <si>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</si>
  <si>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</si>
  <si>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</si>
  <si>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>inne środki trwałe</t>
  </si>
  <si>
    <t>Aktywa z tytułu odroczonego podatku dochodowego</t>
  </si>
  <si>
    <t>Inne rozliczenia międzyokresowe</t>
  </si>
  <si>
    <t>Długoterminowe rozliczenia międzyokresowe (1+2)</t>
  </si>
  <si>
    <t>Materiały</t>
  </si>
  <si>
    <t>Półprodukty i produkty w toku</t>
  </si>
  <si>
    <t>Produkty gotowe</t>
  </si>
  <si>
    <t>Towary</t>
  </si>
  <si>
    <t>Zaliczki na poczet dostawy i usługi</t>
  </si>
  <si>
    <t>z tytułu dostaw i usług, o okresie spłaty:</t>
  </si>
  <si>
    <t>do 12 miesięcy</t>
  </si>
  <si>
    <t>pozwyżej 12 miesięcy</t>
  </si>
  <si>
    <t>inne</t>
  </si>
  <si>
    <t>z tytułu podatków, dotacji, cel, ubezpieczeń społecznych i zdrowotnych oraz innych tutułów publicznoprawnych</t>
  </si>
  <si>
    <t>d)</t>
  </si>
  <si>
    <t>dochodzone na drodze sądowej</t>
  </si>
  <si>
    <t>Zapasy (1+2+3+4+5)</t>
  </si>
  <si>
    <t>Należności krótkoterminowe (1+2+3)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</si>
  <si>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</si>
  <si>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</si>
  <si>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</si>
  <si>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</si>
  <si>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</si>
  <si>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Inwestycje krótkoterminowe (1+2)</t>
  </si>
  <si>
    <t>Inne inwestycje krótkoterminowe</t>
  </si>
  <si>
    <t>Należne wpłaty na kapitał (fundusz) podstawowy</t>
  </si>
  <si>
    <t>Udziały (akcje) własne</t>
  </si>
  <si>
    <t>Kapitał (fundusz) z aktualizacji wyceny, w tym:</t>
  </si>
  <si>
    <t>z tytułu aktualizacji wartości godziwej</t>
  </si>
  <si>
    <t>Kapitał (fundusz) podstawowy</t>
  </si>
  <si>
    <t>Kapitał(fundusz) zapasowy, w tym:</t>
  </si>
  <si>
    <t>Pozostałe kapitały (fundusze) rezerwowe, w tym:</t>
  </si>
  <si>
    <t>tworzone zgodnie z umową (statutem) spółki</t>
  </si>
  <si>
    <t>na udziały (akcje) własne</t>
  </si>
  <si>
    <t>Zysk (strata) z lat ubiegłych</t>
  </si>
  <si>
    <t>Zysk (strata) netto</t>
  </si>
  <si>
    <t>Odpisy z zysku netto w ciągu roku obrotowego (wartość ujemna)</t>
  </si>
  <si>
    <t>nadwyżka wartości sprzedaży (wartości emisyjnej) nad wartością nominalną udziałów (akcji)</t>
  </si>
  <si>
    <t>Kapitał (fundusz) własny (I+II+III+IV+V+VI+VII)</t>
  </si>
  <si>
    <t>Aktywa razem (A+B+C+D)</t>
  </si>
  <si>
    <t>Rezerwa na świadczenia emerytalne i podobne</t>
  </si>
  <si>
    <t>długoterminowa</t>
  </si>
  <si>
    <t>krótkoterminowa</t>
  </si>
  <si>
    <t>Pozostałe rezerwy</t>
  </si>
  <si>
    <t>długoterminowe</t>
  </si>
  <si>
    <t>krótkoterminowe</t>
  </si>
  <si>
    <t>Rezerwy na zobowiązania (1+2+3)</t>
  </si>
  <si>
    <t>Rezerwa z tytułu odroczonego podatku dochodowego</t>
  </si>
  <si>
    <t>Wobec jednostek powiązanych</t>
  </si>
  <si>
    <t>Wobec pozostałych jednostek, w których jednostka posiada zaangażowanie w kapitale</t>
  </si>
  <si>
    <t>kredyty i pożyczki</t>
  </si>
  <si>
    <t>z tytułu emisji dłużnych papierów wartościowych</t>
  </si>
  <si>
    <t>inne zobowiązania finansowe</t>
  </si>
  <si>
    <t>zobowiązania wekslowe</t>
  </si>
  <si>
    <t>e)</t>
  </si>
  <si>
    <t>Zobowiązania długoterminowe (1+2+3)</t>
  </si>
  <si>
    <t>z tytułu dostaw i usług, o okresie wymagalności:</t>
  </si>
  <si>
    <t>powyżej 12 miesięcy</t>
  </si>
  <si>
    <t xml:space="preserve">d) </t>
  </si>
  <si>
    <t>z tytułu dostaw i usług, o okresie wymagalności</t>
  </si>
  <si>
    <t>zaliczki otrzymane na dostawy i usługi</t>
  </si>
  <si>
    <t>f)</t>
  </si>
  <si>
    <t>g)</t>
  </si>
  <si>
    <t>h)</t>
  </si>
  <si>
    <t>z tytułu wynagrodzeń</t>
  </si>
  <si>
    <t>i)</t>
  </si>
  <si>
    <t>Fundusze specjalne</t>
  </si>
  <si>
    <t>Zobowiązania krótkoterminowe (1+2+3+4)</t>
  </si>
  <si>
    <t>Ujemna wartość firmy</t>
  </si>
  <si>
    <t>Rozliczenia międzyokresowe (1+2)</t>
  </si>
  <si>
    <t>Pasywa razem (A+B)</t>
  </si>
  <si>
    <t>Przychody netto ze sprzedaży i zrównane z nimi, w tym:</t>
  </si>
  <si>
    <t>od jednostek powiązanych</t>
  </si>
  <si>
    <t>Zysk z tytułu rozchodu niefinansowych aktywów trwałych</t>
  </si>
  <si>
    <t>Aktualizacja wartości aktywów niefinansowych</t>
  </si>
  <si>
    <t>Inne przychody operacyjne</t>
  </si>
  <si>
    <t>Strata z tytułu rozchodu niefinansowych aktywów trwałych</t>
  </si>
  <si>
    <t>Inne koszty operacyjne</t>
  </si>
  <si>
    <t>Dywidendy i udziały w zyskach, w tym:</t>
  </si>
  <si>
    <t>od jednostek powiązanych, w tym:</t>
  </si>
  <si>
    <t>w których jednostka posiada zaangażowanie</t>
  </si>
  <si>
    <t>od jednostek pozostałych, w tym:</t>
  </si>
  <si>
    <t>Odsetki, w tym:</t>
  </si>
  <si>
    <t>Zysk z tytułu rozchodu aktywów finansowych, w tym:</t>
  </si>
  <si>
    <t>Aktualizacja wartości aktywów finansowych</t>
  </si>
  <si>
    <t>Inne</t>
  </si>
  <si>
    <t>Strata z tytułu rozchodu aktywów finansowych, w tym: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</si>
  <si>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</si>
  <si>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</si>
  <si>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</si>
  <si>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</si>
  <si>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rozliczeń międzyokresowych</t>
  </si>
  <si>
    <t>8.</t>
  </si>
  <si>
    <t>9.</t>
  </si>
  <si>
    <t>10.</t>
  </si>
  <si>
    <t>Przepływy pieniężne netto z działalności operacyjnej (I+II)</t>
  </si>
  <si>
    <t>Korekty razem (1+2+3+4+5+6+7+8+9+10)</t>
  </si>
  <si>
    <t>Zbycie wartości niematerialnych i prawnych oraz rzeczowych aktywów trwałych</t>
  </si>
  <si>
    <t>Zbycie inwestycji w nieruchomości oraz wartości niematerialne i prawne</t>
  </si>
  <si>
    <t>Z aktywów finansowych, w tym:</t>
  </si>
  <si>
    <t>zbycie aktywów finansowych</t>
  </si>
  <si>
    <t>dywidendy i udziały w zyskach</t>
  </si>
  <si>
    <t>spłata udzielonych pożyczek długoterminowych</t>
  </si>
  <si>
    <t>odsetki</t>
  </si>
  <si>
    <t>inne wpływy z aktywów finansowych</t>
  </si>
  <si>
    <t>Inne wpływy inwestycyjne</t>
  </si>
  <si>
    <t>Nabycie wartości niematerialnych i prawnych oraz rzeczowych aktywów trwałych</t>
  </si>
  <si>
    <t>Inwestycje w nieruchomości oraz wartości niematerialne i prawne</t>
  </si>
  <si>
    <t>Na aktywa finansowe, w tym:</t>
  </si>
  <si>
    <t xml:space="preserve">w pozostałych jednostkach </t>
  </si>
  <si>
    <t>nabycie aktywów finansowych</t>
  </si>
  <si>
    <t>udzielone pożyczki długoterminowe</t>
  </si>
  <si>
    <t>Inne wydatki inwestycyjne</t>
  </si>
  <si>
    <t>Wpływy (1+2+3+4)</t>
  </si>
  <si>
    <t>Wydatki (1+2+3+4)</t>
  </si>
  <si>
    <t>Emisja dłużnych papierów wartościowych</t>
  </si>
  <si>
    <t>Inne wpływy finansowe</t>
  </si>
  <si>
    <t>Nabycia udziałów (akcji własnych)</t>
  </si>
  <si>
    <t>Dywidendy i inne wypłaty na rzecz właścicieli</t>
  </si>
  <si>
    <t>Inne, niż wypłaty na rzecz właścicieli, wydatki z podziału zysku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</si>
  <si>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</si>
  <si>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</si>
  <si>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</si>
  <si>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</si>
  <si>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>Odsetki</t>
  </si>
  <si>
    <t>Inne wydatki finansowe</t>
  </si>
  <si>
    <t xml:space="preserve">Przepływy pieniężne netto razem (A.III+B.III+C.III) </t>
  </si>
  <si>
    <t>Bilansowa zmiana stanu środków pieniężnych, w tym:</t>
  </si>
  <si>
    <t>zmiana stanu środków pieniężnych z tytułu różnic kursowych</t>
  </si>
  <si>
    <t>Środki pieniężne na koniec okresu  (F+D)</t>
  </si>
  <si>
    <t>F.</t>
  </si>
  <si>
    <t>G.</t>
  </si>
  <si>
    <t>H.</t>
  </si>
  <si>
    <t>liczba dni</t>
  </si>
  <si>
    <t>A. Wskaźniki płynności finansowej</t>
  </si>
  <si>
    <t>Poziom ogólnego zadłużenia</t>
  </si>
  <si>
    <t>Pokrycie majątku trwałego kapitałem stałym</t>
  </si>
  <si>
    <t>Pokrycie zobowiązań nadwyżką finansową</t>
  </si>
  <si>
    <t>Rentowność brutto</t>
  </si>
  <si>
    <t>Rentowność aktywów (ROA)</t>
  </si>
  <si>
    <t>Skorygowana (o amortyzację) rentowność sprzedaży</t>
  </si>
  <si>
    <t>Należności - w bilansie (aktywa) pozycje B II 1a, 2a oraz 3a; przychody ze sprzedaży -pozycja A. w rachunku zysków i strat</t>
  </si>
  <si>
    <t>Należności handlowe/(przychody ze sprzedaży/liczba dni w okresie)</t>
  </si>
  <si>
    <t>Dane pobieramy z bilansu: aktywa obrotowe pozycja B; zapasy - aktywa, pozycja B I; rozliczenia międzyokresowe czynne - aktywa,pozycja B IV; zobowiązania krótkoterminowe - pasywa, pozycja  B III</t>
  </si>
  <si>
    <t>Zadłużenie/pasywa</t>
  </si>
  <si>
    <t>Aktywa obrotowe/zobowiązania krótkoterminowe</t>
  </si>
  <si>
    <t>(aktywa obrotowe – zapasy - rozliczenia międzyokresowe czynne)/zobowiązania krótkoterminowe</t>
  </si>
  <si>
    <t>C.2</t>
  </si>
  <si>
    <t>(Kapitał własny + zobowiązania długoterminowe)/Aktywa trwałe</t>
  </si>
  <si>
    <t>Dane z bilansu: kapitał własny - pasywa A; zobowiązania długoterminowe - pasywa B II; aktywa trwałe - A</t>
  </si>
  <si>
    <t>C.3</t>
  </si>
  <si>
    <t>(Zysk netto + amortyzacja)/(zobowiązania długoterminowe + zobowiązania krótkoterminowe)</t>
  </si>
  <si>
    <t>Zysk (strata) ze sprzedaży/ przychody ze sprzedaży</t>
  </si>
  <si>
    <t>Dane pobieramy z rachunku zysków i strat: zysk (strata) ze sprzedaży pozycja C, przychody ze sprzedaży pozycja A</t>
  </si>
  <si>
    <t>(Zysk (strata) ze sprzedaży + amortyzacja)/ przychody ze sprzedaży</t>
  </si>
  <si>
    <t>Dane pobieramy z bilansu: aktywa obrotowe pozycja B; zobowiązania krótkoterminowe - pasywa, pozycja  B III</t>
  </si>
  <si>
    <t>Dane pobieramy z bilansu - pasywa: zobowiązania - pozycja B, pasywa - suma pozycji A i B</t>
  </si>
  <si>
    <t>D.2</t>
  </si>
  <si>
    <t>D.3</t>
  </si>
  <si>
    <t>Zysk brutto / (przychody ze sprzedaży + pozostałe przychody operacyjne + przychody finansowe)</t>
  </si>
  <si>
    <t>D.4</t>
  </si>
  <si>
    <t>zysk netto/aktywa</t>
  </si>
  <si>
    <t xml:space="preserve">Zysk netto pobieramy z rachunku zysków i strat -pozycja L; aktywa - suma pozycji A, B, C i D </t>
  </si>
  <si>
    <t>D.5</t>
  </si>
  <si>
    <t>IRR - wewnętrzna stopa zwrotu</t>
  </si>
  <si>
    <t>E.7</t>
  </si>
  <si>
    <t>IRR</t>
  </si>
  <si>
    <t>wewnętrzna stopu zwrotu</t>
  </si>
  <si>
    <t>Rachunek zysków i stat bez projektu (wariant kalkulacyjny)</t>
  </si>
  <si>
    <t>Koszty sprzedanych produktów, towarów i materiałów, w tym:</t>
  </si>
  <si>
    <t>jednostkom powiązanym</t>
  </si>
  <si>
    <t>Koszt wytworzenia sprzedanych produktów</t>
  </si>
  <si>
    <t xml:space="preserve">Zysk (strata)  brutto ze sprzedaży (A-B) </t>
  </si>
  <si>
    <t>Koszty sprzedaży</t>
  </si>
  <si>
    <t>Koszty ogólnego zarządu</t>
  </si>
  <si>
    <t>Zysk (strata) ze sprzedaży (C-D-E)</t>
  </si>
  <si>
    <t xml:space="preserve">Zysk (strata) z działalności operacyjnej (F+G-H) </t>
  </si>
  <si>
    <t>dla jednostek powiązanych</t>
  </si>
  <si>
    <t>L</t>
  </si>
  <si>
    <t>Zysk (strata) brutto (I+J-K)</t>
  </si>
  <si>
    <t>M</t>
  </si>
  <si>
    <t>N</t>
  </si>
  <si>
    <t>O</t>
  </si>
  <si>
    <t xml:space="preserve">Zysk (strata) netto (L-M-N) </t>
  </si>
  <si>
    <t>* Dane w tysiącach złotych, z dokładnością do jednego miejsca po przecinku</t>
  </si>
  <si>
    <t>Środki trwałe</t>
  </si>
  <si>
    <t>Długoterminowe aktywa finansowe</t>
  </si>
  <si>
    <t>Należności od jednostek powiązanych</t>
  </si>
  <si>
    <t>Należności od pozostałych jednostek, w których jednostka posiada zaangażowanie w kapitale</t>
  </si>
  <si>
    <t>Należności od pozostałych jednostek</t>
  </si>
  <si>
    <t>Krótkoterminowe aktywa finansowe</t>
  </si>
  <si>
    <t>Wobec pozostałych jednostek</t>
  </si>
  <si>
    <t>Zobowiązania wobec jednostek powiązanych</t>
  </si>
  <si>
    <t>Zobowiązania wobec pozostałych jednostek, w których jednostka posiada zanngażowanie kapitałowe</t>
  </si>
  <si>
    <t>Zobowiązania wobec pozostałych jednostek</t>
  </si>
  <si>
    <t>Wpływy netto z wydania udziałów (emisji akcji) i innych instrumentów kapitałowych oraz dopłat do kapitału</t>
  </si>
  <si>
    <t>IRR, NPV**</t>
  </si>
  <si>
    <t xml:space="preserve">** Należy wyliczyć wartości według następującego wzoru, gdzie n oznacza czas życia projektu w latach, (przyjęty przez wnioskodawcę okres eksploatacji inwestycji musi być odpowiednio uzasadniony uwzględniając branżę działalności, rodzaj i charakter inwestycji): </t>
  </si>
  <si>
    <t>Sprawdzenie poprawności</t>
  </si>
  <si>
    <t>Zapasy - pozycja B I w bilansie; Koszty sprzedanych produktów, towarów i materiałów - pozycja B., Koszty sprzedaży  - pozycja D, Koszty ogólnego zarządu - pozycja E w rachunku zysków i strat</t>
  </si>
  <si>
    <t>Zapasy/(Koszty sprzedanych produktów, towarów i materiałów + Koszty sprzedaży + Koszty ogólnego zarządu)/liczba dni w okresie)</t>
  </si>
  <si>
    <t>Zobowiązania handlowe/((Koszty sprzedanych produktów, towarów i materiałów + Koszty sprzedaży + Koszty ogólnego zarządu - amortyzacja)/liczba dni w okresie)</t>
  </si>
  <si>
    <t xml:space="preserve">Zobowiązania - pasywa, pozycja w bilansie B III 1a, 2a oraz 3a; Koszty sprzedanych produktów, towarów i materiałów - pozycja B., Koszty sprzedaży  - pozycja D, Koszty ogólnego zarządu - pozycja E w rachunku zysków i strat; amortyzacja - pozycja A II 1 w rachunku przepływów pieniężnych </t>
  </si>
  <si>
    <t>Dane z rachunku zysków strat: zysk netto - pozycja L; amortyzacja - pozycja A II 1 w rachunku przepływów pieniężnych; dane z bilansu: zobowiązania długoterminowe - pasywa, pozycja B II; zobowiązania krótkoterminowe - pasywa, pozycja B III</t>
  </si>
  <si>
    <t xml:space="preserve">Zysk netto pobieramy z rachunku zysków i strat -pozycja L; kapitał własny - pasywa, pozycja A </t>
  </si>
  <si>
    <t>Dane pobieramy z rachunku zysków i strat: zysk (strata) brutto - pozycja I; Przychody netto ze sprzedaży i zrównane z nimi - pozycja A, pozostałe przychody operacyjne - pozycja G; przychody finansowe - pozycja J</t>
  </si>
  <si>
    <t>Dane pobieramy z rachunku zysków i strat: zysk (strata) ze sprzedaży - pozycja C; przychody ze sprzedaży - pozycja A; amortyzacja - pozycja A II 1 w rachunku przepływów pieniężnych</t>
  </si>
  <si>
    <t>Rachunek przepływów pieniężnych suma (wariant kalkulacyjny)</t>
  </si>
  <si>
    <t>Rachunek zysków i stat bez projektu suma (wariant kalkulacyjny)</t>
  </si>
  <si>
    <t>Bilans suma (wariant kalkulacyjny)</t>
  </si>
  <si>
    <t>Rachunek przepływów pieniężnych projekt (wariant kalkulacyjny)</t>
  </si>
  <si>
    <t>Rachunek zysków i stat projekt (wariant kalkulacyjny)</t>
  </si>
  <si>
    <t>Założenia do rachunku zysków i strat projekt (wariant kalkulacyjny)</t>
  </si>
  <si>
    <t>Bilans bez projektu (wariant kalkulacyjny)</t>
  </si>
  <si>
    <t>Rachunek przepływów pieniężnych bez projektu (wariant kalkulacyjny)</t>
  </si>
  <si>
    <t>Bilans projekt (wariant kalkulacyjny)</t>
  </si>
  <si>
    <t>Uwaga - dla okresu bieżącego ustalamy rzczywistą liczbą dni, np. za dwa kwartały 181 dni itd.</t>
  </si>
  <si>
    <t>Rok
bazowy
n-3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</si>
</sst>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0.0%"/>
    <numFmt numFmtId="165" formatCode="#,##0.0\ &quot;zł&quot;;[Red]\-#,##0.0\ &quot;zł&quot;"/>
  </numFmts>
  <fonts count="20" x14ac:knownFonts="1"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/>
    <xf numFmtId="9" fontId="0" fillId="0" borderId="0" xfId="0" applyNumberFormat="1"/>
    <xf numFmtId="8" fontId="0" fillId="0" borderId="0" xfId="0" applyNumberFormat="1"/>
    <xf numFmtId="3" fontId="0" fillId="0" borderId="0" xfId="0" applyNumberFormat="1"/>
    <xf numFmtId="0" fontId="12" fillId="4" borderId="5" xfId="0" applyFont="1" applyFill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/>
    <xf numFmtId="0" fontId="14" fillId="2" borderId="2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center"/>
    </xf>
    <xf numFmtId="0" fontId="12" fillId="5" borderId="2" xfId="0" applyFont="1" applyFill="1" applyBorder="1" applyAlignment="1" applyProtection="1">
      <alignment horizontal="center"/>
      <protection locked="0"/>
    </xf>
    <xf numFmtId="0" fontId="13" fillId="4" borderId="4" xfId="0" applyFont="1" applyFill="1" applyBorder="1"/>
    <xf numFmtId="0" fontId="13" fillId="4" borderId="5" xfId="0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3" fontId="12" fillId="6" borderId="2" xfId="0" applyNumberFormat="1" applyFont="1" applyFill="1" applyBorder="1" applyAlignment="1">
      <alignment horizontal="right"/>
    </xf>
    <xf numFmtId="0" fontId="15" fillId="2" borderId="2" xfId="0" applyFont="1" applyFill="1" applyBorder="1"/>
    <xf numFmtId="3" fontId="15" fillId="6" borderId="2" xfId="0" applyNumberFormat="1" applyFont="1" applyFill="1" applyBorder="1" applyAlignment="1">
      <alignment horizontal="right"/>
    </xf>
    <xf numFmtId="0" fontId="13" fillId="2" borderId="2" xfId="0" applyFont="1" applyFill="1" applyBorder="1"/>
    <xf numFmtId="0" fontId="14" fillId="2" borderId="2" xfId="0" applyFont="1" applyFill="1" applyBorder="1" applyAlignment="1">
      <alignment horizontal="left"/>
    </xf>
    <xf numFmtId="3" fontId="13" fillId="0" borderId="2" xfId="0" applyNumberFormat="1" applyFont="1" applyBorder="1" applyAlignment="1" applyProtection="1">
      <alignment horizontal="right"/>
      <protection locked="0"/>
    </xf>
    <xf numFmtId="3" fontId="13" fillId="6" borderId="2" xfId="0" applyNumberFormat="1" applyFont="1" applyFill="1" applyBorder="1" applyAlignment="1">
      <alignment horizontal="right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left"/>
    </xf>
    <xf numFmtId="3" fontId="16" fillId="0" borderId="2" xfId="0" applyNumberFormat="1" applyFont="1" applyBorder="1" applyAlignment="1" applyProtection="1">
      <alignment horizontal="right"/>
      <protection locked="0"/>
    </xf>
    <xf numFmtId="3" fontId="14" fillId="0" borderId="2" xfId="0" applyNumberFormat="1" applyFont="1" applyBorder="1" applyAlignment="1" applyProtection="1">
      <alignment horizontal="right"/>
      <protection locked="0"/>
    </xf>
    <xf numFmtId="0" fontId="17" fillId="2" borderId="2" xfId="0" applyFont="1" applyFill="1" applyBorder="1"/>
    <xf numFmtId="3" fontId="17" fillId="6" borderId="2" xfId="0" applyNumberFormat="1" applyFont="1" applyFill="1" applyBorder="1" applyAlignment="1">
      <alignment horizontal="right"/>
    </xf>
    <xf numFmtId="3" fontId="17" fillId="0" borderId="2" xfId="0" applyNumberFormat="1" applyFont="1" applyBorder="1" applyAlignment="1" applyProtection="1">
      <alignment horizontal="right"/>
      <protection locked="0"/>
    </xf>
    <xf numFmtId="0" fontId="12" fillId="2" borderId="2" xfId="0" applyFont="1" applyFill="1" applyBorder="1" applyAlignment="1">
      <alignment horizontal="left" vertical="center"/>
    </xf>
    <xf numFmtId="3" fontId="15" fillId="0" borderId="2" xfId="0" applyNumberFormat="1" applyFont="1" applyBorder="1" applyAlignment="1" applyProtection="1">
      <alignment horizontal="right"/>
      <protection locked="0"/>
    </xf>
    <xf numFmtId="3" fontId="13" fillId="4" borderId="5" xfId="0" applyNumberFormat="1" applyFont="1" applyFill="1" applyBorder="1" applyAlignment="1">
      <alignment horizontal="right"/>
    </xf>
    <xf numFmtId="3" fontId="12" fillId="0" borderId="2" xfId="0" applyNumberFormat="1" applyFont="1" applyBorder="1" applyAlignment="1" applyProtection="1">
      <alignment horizontal="right"/>
      <protection locked="0"/>
    </xf>
    <xf numFmtId="3" fontId="12" fillId="7" borderId="2" xfId="0" applyNumberFormat="1" applyFont="1" applyFill="1" applyBorder="1" applyAlignment="1">
      <alignment horizontal="right"/>
    </xf>
    <xf numFmtId="0" fontId="14" fillId="2" borderId="2" xfId="0" applyFont="1" applyFill="1" applyBorder="1"/>
    <xf numFmtId="3" fontId="14" fillId="6" borderId="2" xfId="0" applyNumberFormat="1" applyFont="1" applyFill="1" applyBorder="1" applyAlignment="1">
      <alignment horizontal="right"/>
    </xf>
    <xf numFmtId="3" fontId="17" fillId="5" borderId="2" xfId="0" applyNumberFormat="1" applyFont="1" applyFill="1" applyBorder="1" applyAlignment="1" applyProtection="1">
      <alignment horizontal="right"/>
      <protection locked="0"/>
    </xf>
    <xf numFmtId="3" fontId="16" fillId="6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/>
    <xf numFmtId="0" fontId="12" fillId="2" borderId="1" xfId="0" applyFont="1" applyFill="1" applyBorder="1" applyAlignment="1">
      <alignment horizontal="left" vertical="center"/>
    </xf>
    <xf numFmtId="3" fontId="12" fillId="6" borderId="2" xfId="0" applyNumberFormat="1" applyFont="1" applyFill="1" applyBorder="1"/>
    <xf numFmtId="0" fontId="16" fillId="2" borderId="1" xfId="0" applyFont="1" applyFill="1" applyBorder="1" applyAlignment="1">
      <alignment horizontal="left" vertical="center"/>
    </xf>
    <xf numFmtId="3" fontId="16" fillId="5" borderId="2" xfId="0" applyNumberFormat="1" applyFont="1" applyFill="1" applyBorder="1" applyProtection="1">
      <protection locked="0"/>
    </xf>
    <xf numFmtId="0" fontId="14" fillId="2" borderId="1" xfId="0" applyFont="1" applyFill="1" applyBorder="1" applyAlignment="1">
      <alignment horizontal="left" vertical="center"/>
    </xf>
    <xf numFmtId="3" fontId="14" fillId="0" borderId="2" xfId="0" applyNumberFormat="1" applyFont="1" applyBorder="1" applyProtection="1">
      <protection locked="0"/>
    </xf>
    <xf numFmtId="3" fontId="12" fillId="5" borderId="2" xfId="0" applyNumberFormat="1" applyFont="1" applyFill="1" applyBorder="1" applyProtection="1">
      <protection locked="0"/>
    </xf>
    <xf numFmtId="3" fontId="14" fillId="6" borderId="2" xfId="0" applyNumberFormat="1" applyFont="1" applyFill="1" applyBorder="1"/>
    <xf numFmtId="3" fontId="16" fillId="0" borderId="2" xfId="0" applyNumberFormat="1" applyFont="1" applyBorder="1" applyProtection="1">
      <protection locked="0"/>
    </xf>
    <xf numFmtId="3" fontId="12" fillId="0" borderId="2" xfId="0" applyNumberFormat="1" applyFont="1" applyBorder="1" applyProtection="1">
      <protection locked="0"/>
    </xf>
    <xf numFmtId="0" fontId="16" fillId="0" borderId="0" xfId="0" applyFont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3" fontId="14" fillId="5" borderId="2" xfId="0" applyNumberFormat="1" applyFont="1" applyFill="1" applyBorder="1" applyAlignment="1" applyProtection="1">
      <alignment horizontal="right"/>
      <protection locked="0"/>
    </xf>
    <xf numFmtId="3" fontId="14" fillId="7" borderId="2" xfId="0" applyNumberFormat="1" applyFont="1" applyFill="1" applyBorder="1" applyAlignment="1">
      <alignment horizontal="right"/>
    </xf>
    <xf numFmtId="3" fontId="12" fillId="2" borderId="2" xfId="0" applyNumberFormat="1" applyFont="1" applyFill="1" applyBorder="1" applyAlignment="1">
      <alignment horizontal="right" vertical="center"/>
    </xf>
    <xf numFmtId="3" fontId="16" fillId="5" borderId="2" xfId="0" applyNumberFormat="1" applyFont="1" applyFill="1" applyBorder="1" applyAlignment="1" applyProtection="1">
      <alignment horizontal="right"/>
      <protection locked="0"/>
    </xf>
    <xf numFmtId="3" fontId="16" fillId="7" borderId="2" xfId="0" applyNumberFormat="1" applyFont="1" applyFill="1" applyBorder="1" applyAlignment="1">
      <alignment horizontal="right"/>
    </xf>
    <xf numFmtId="0" fontId="12" fillId="0" borderId="2" xfId="0" applyFont="1" applyBorder="1"/>
    <xf numFmtId="0" fontId="14" fillId="0" borderId="2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4" fillId="2" borderId="2" xfId="0" applyFont="1" applyFill="1" applyBorder="1" applyAlignment="1">
      <alignment horizontal="left" vertical="center"/>
    </xf>
    <xf numFmtId="3" fontId="12" fillId="5" borderId="2" xfId="0" applyNumberFormat="1" applyFont="1" applyFill="1" applyBorder="1" applyAlignment="1" applyProtection="1">
      <alignment horizontal="right"/>
      <protection locked="0"/>
    </xf>
    <xf numFmtId="3" fontId="13" fillId="7" borderId="2" xfId="0" applyNumberFormat="1" applyFont="1" applyFill="1" applyBorder="1" applyAlignment="1">
      <alignment horizontal="right"/>
    </xf>
    <xf numFmtId="3" fontId="17" fillId="7" borderId="2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2" fontId="14" fillId="3" borderId="3" xfId="0" applyNumberFormat="1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164" fontId="14" fillId="3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vertical="center"/>
    </xf>
    <xf numFmtId="10" fontId="14" fillId="3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9" fontId="14" fillId="3" borderId="2" xfId="0" applyNumberFormat="1" applyFont="1" applyFill="1" applyBorder="1" applyAlignment="1">
      <alignment horizontal="center"/>
    </xf>
    <xf numFmtId="9" fontId="12" fillId="6" borderId="2" xfId="0" applyNumberFormat="1" applyFont="1" applyFill="1" applyBorder="1" applyAlignment="1">
      <alignment horizontal="center"/>
    </xf>
    <xf numFmtId="165" fontId="12" fillId="6" borderId="2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9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.%20Bilans%20projekt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zoomScale="80" zoomScaleNormal="80" workbookViewId="0">
      <selection activeCell="E15" sqref="E15"/>
    </sheetView>
  </sheetViews>
  <sheetFormatPr defaultColWidth="9.140625" defaultRowHeight="14.25" x14ac:dyDescent="0.2"/>
  <cols>
    <col min="1" max="1" width="4.140625" style="4" customWidth="1"/>
    <col min="2" max="2" width="106" style="4" customWidth="1"/>
    <col min="3" max="3" width="14.5703125" style="4" customWidth="1"/>
    <col min="4" max="4" width="14.42578125" style="4" customWidth="1"/>
    <col min="5" max="5" width="14.28515625" style="4" customWidth="1"/>
    <col min="6" max="6" width="14.42578125" style="4" customWidth="1"/>
    <col min="7" max="16" width="14.5703125" style="4" customWidth="1"/>
    <col min="17" max="16384" width="9.140625" style="4"/>
  </cols>
  <sheetData>
    <row r="1" spans="1:16" ht="15.75" x14ac:dyDescent="0.25">
      <c r="A1" s="19" t="s">
        <v>0</v>
      </c>
      <c r="B1" s="20" t="s">
        <v>382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">
      <c r="A2" s="23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26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30"/>
      <c r="B4" s="18" t="s">
        <v>16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" customHeight="1" x14ac:dyDescent="0.25">
      <c r="A5" s="32" t="s">
        <v>17</v>
      </c>
      <c r="B5" s="33" t="s">
        <v>18</v>
      </c>
      <c r="C5" s="34">
        <f>SUM(C6,C11,C20,C24,C44)</f>
        <v>0</v>
      </c>
      <c r="D5" s="34">
        <f t="shared" ref="D5:P5" si="0">SUM(D6,D11,D20,D24,D44)</f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0</v>
      </c>
    </row>
    <row r="6" spans="1:16" s="7" customFormat="1" ht="15" customHeight="1" x14ac:dyDescent="0.25">
      <c r="A6" s="35" t="s">
        <v>19</v>
      </c>
      <c r="B6" s="33" t="s">
        <v>147</v>
      </c>
      <c r="C6" s="36">
        <f>SUM(C7:C10)</f>
        <v>0</v>
      </c>
      <c r="D6" s="36">
        <f>SUM(D7:D10)</f>
        <v>0</v>
      </c>
      <c r="E6" s="36">
        <f t="shared" ref="E6:P6" si="1">SUM(E7:E10)</f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 t="shared" si="1"/>
        <v>0</v>
      </c>
      <c r="K6" s="36">
        <f t="shared" si="1"/>
        <v>0</v>
      </c>
      <c r="L6" s="36">
        <f t="shared" si="1"/>
        <v>0</v>
      </c>
      <c r="M6" s="36">
        <f t="shared" si="1"/>
        <v>0</v>
      </c>
      <c r="N6" s="36">
        <f t="shared" si="1"/>
        <v>0</v>
      </c>
      <c r="O6" s="36">
        <f t="shared" si="1"/>
        <v>0</v>
      </c>
      <c r="P6" s="36">
        <f t="shared" si="1"/>
        <v>0</v>
      </c>
    </row>
    <row r="7" spans="1:16" s="5" customFormat="1" ht="15" customHeight="1" x14ac:dyDescent="0.25">
      <c r="A7" s="37" t="s">
        <v>35</v>
      </c>
      <c r="B7" s="38" t="s">
        <v>137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s="5" customFormat="1" ht="15" customHeight="1" x14ac:dyDescent="0.25">
      <c r="A8" s="37" t="s">
        <v>37</v>
      </c>
      <c r="B8" s="38" t="s">
        <v>138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s="5" customFormat="1" ht="15" customHeight="1" x14ac:dyDescent="0.25">
      <c r="A9" s="37" t="s">
        <v>38</v>
      </c>
      <c r="B9" s="38" t="s">
        <v>139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s="5" customFormat="1" ht="15" customHeight="1" x14ac:dyDescent="0.25">
      <c r="A10" s="37" t="s">
        <v>67</v>
      </c>
      <c r="B10" s="38" t="s">
        <v>140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s="7" customFormat="1" ht="15" customHeight="1" x14ac:dyDescent="0.25">
      <c r="A11" s="35" t="s">
        <v>20</v>
      </c>
      <c r="B11" s="33" t="s">
        <v>148</v>
      </c>
      <c r="C11" s="36">
        <f>SUM(C12,C18:C19)</f>
        <v>0</v>
      </c>
      <c r="D11" s="36">
        <f t="shared" ref="D11:P11" si="2">SUM(D12,D18:D19)</f>
        <v>0</v>
      </c>
      <c r="E11" s="36">
        <f t="shared" si="2"/>
        <v>0</v>
      </c>
      <c r="F11" s="36">
        <f t="shared" si="2"/>
        <v>0</v>
      </c>
      <c r="G11" s="36">
        <f t="shared" si="2"/>
        <v>0</v>
      </c>
      <c r="H11" s="36">
        <f t="shared" si="2"/>
        <v>0</v>
      </c>
      <c r="I11" s="36">
        <f t="shared" si="2"/>
        <v>0</v>
      </c>
      <c r="J11" s="36">
        <f t="shared" si="2"/>
        <v>0</v>
      </c>
      <c r="K11" s="36">
        <f t="shared" si="2"/>
        <v>0</v>
      </c>
      <c r="L11" s="36">
        <f t="shared" si="2"/>
        <v>0</v>
      </c>
      <c r="M11" s="36">
        <f t="shared" si="2"/>
        <v>0</v>
      </c>
      <c r="N11" s="36">
        <f t="shared" si="2"/>
        <v>0</v>
      </c>
      <c r="O11" s="36">
        <f t="shared" si="2"/>
        <v>0</v>
      </c>
      <c r="P11" s="36">
        <f t="shared" si="2"/>
        <v>0</v>
      </c>
    </row>
    <row r="12" spans="1:16" s="5" customFormat="1" ht="15" customHeight="1" x14ac:dyDescent="0.25">
      <c r="A12" s="37" t="s">
        <v>141</v>
      </c>
      <c r="B12" s="38" t="s">
        <v>354</v>
      </c>
      <c r="C12" s="40">
        <f>SUM(C13:C17)</f>
        <v>0</v>
      </c>
      <c r="D12" s="40">
        <f t="shared" ref="D12:P12" si="3">SUM(D13:D17)</f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0">
        <f t="shared" si="3"/>
        <v>0</v>
      </c>
      <c r="N12" s="40">
        <f t="shared" si="3"/>
        <v>0</v>
      </c>
      <c r="O12" s="40">
        <f t="shared" si="3"/>
        <v>0</v>
      </c>
      <c r="P12" s="40">
        <f t="shared" si="3"/>
        <v>0</v>
      </c>
    </row>
    <row r="13" spans="1:16" s="5" customFormat="1" ht="15" customHeight="1" x14ac:dyDescent="0.25">
      <c r="A13" s="41" t="s">
        <v>21</v>
      </c>
      <c r="B13" s="42" t="s">
        <v>165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s="5" customFormat="1" ht="15" customHeight="1" x14ac:dyDescent="0.25">
      <c r="A14" s="41" t="s">
        <v>22</v>
      </c>
      <c r="B14" s="42" t="s">
        <v>166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s="5" customFormat="1" ht="15" customHeight="1" x14ac:dyDescent="0.25">
      <c r="A15" s="41" t="s">
        <v>23</v>
      </c>
      <c r="B15" s="42" t="s">
        <v>167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s="5" customFormat="1" ht="15" customHeight="1" x14ac:dyDescent="0.25">
      <c r="A16" s="41" t="s">
        <v>24</v>
      </c>
      <c r="B16" s="42" t="s">
        <v>168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s="5" customFormat="1" ht="15" customHeight="1" x14ac:dyDescent="0.25">
      <c r="A17" s="41" t="s">
        <v>25</v>
      </c>
      <c r="B17" s="42" t="s">
        <v>169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s="5" customFormat="1" ht="15" customHeight="1" x14ac:dyDescent="0.25">
      <c r="A18" s="37" t="s">
        <v>37</v>
      </c>
      <c r="B18" s="38" t="s">
        <v>142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s="5" customFormat="1" ht="15" customHeight="1" x14ac:dyDescent="0.25">
      <c r="A19" s="37" t="s">
        <v>38</v>
      </c>
      <c r="B19" s="38" t="s">
        <v>143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s="8" customFormat="1" ht="15" customHeight="1" x14ac:dyDescent="0.25">
      <c r="A20" s="35" t="s">
        <v>26</v>
      </c>
      <c r="B20" s="33" t="s">
        <v>149</v>
      </c>
      <c r="C20" s="36">
        <f>SUM(C21:C23)</f>
        <v>0</v>
      </c>
      <c r="D20" s="36">
        <f t="shared" ref="D20:P20" si="4">SUM(D21:D23)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</row>
    <row r="21" spans="1:16" s="5" customFormat="1" ht="15" customHeight="1" x14ac:dyDescent="0.25">
      <c r="A21" s="37" t="s">
        <v>35</v>
      </c>
      <c r="B21" s="37" t="s">
        <v>144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s="5" customFormat="1" ht="15" customHeight="1" x14ac:dyDescent="0.25">
      <c r="A22" s="37" t="s">
        <v>37</v>
      </c>
      <c r="B22" s="37" t="s">
        <v>145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16" s="5" customFormat="1" ht="15" customHeight="1" x14ac:dyDescent="0.25">
      <c r="A23" s="37" t="s">
        <v>38</v>
      </c>
      <c r="B23" s="38" t="s">
        <v>146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s="8" customFormat="1" ht="15" customHeight="1" x14ac:dyDescent="0.25">
      <c r="A24" s="35" t="s">
        <v>27</v>
      </c>
      <c r="B24" s="33" t="s">
        <v>164</v>
      </c>
      <c r="C24" s="36">
        <f>SUM(C25:C27,C43)</f>
        <v>0</v>
      </c>
      <c r="D24" s="36">
        <f t="shared" ref="D24:P24" si="5">SUM(D25:D27,D43)</f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>
        <f t="shared" si="5"/>
        <v>0</v>
      </c>
      <c r="J24" s="36">
        <f t="shared" si="5"/>
        <v>0</v>
      </c>
      <c r="K24" s="36">
        <f t="shared" si="5"/>
        <v>0</v>
      </c>
      <c r="L24" s="36">
        <f t="shared" si="5"/>
        <v>0</v>
      </c>
      <c r="M24" s="36">
        <f t="shared" si="5"/>
        <v>0</v>
      </c>
      <c r="N24" s="36">
        <f t="shared" si="5"/>
        <v>0</v>
      </c>
      <c r="O24" s="36">
        <f t="shared" si="5"/>
        <v>0</v>
      </c>
      <c r="P24" s="36">
        <f t="shared" si="5"/>
        <v>0</v>
      </c>
    </row>
    <row r="25" spans="1:16" s="5" customFormat="1" ht="15" customHeight="1" x14ac:dyDescent="0.25">
      <c r="A25" s="37" t="s">
        <v>35</v>
      </c>
      <c r="B25" s="38" t="s">
        <v>150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s="5" customFormat="1" ht="15" customHeight="1" x14ac:dyDescent="0.25">
      <c r="A26" s="37" t="s">
        <v>37</v>
      </c>
      <c r="B26" s="38" t="s">
        <v>151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s="5" customFormat="1" ht="15" customHeight="1" x14ac:dyDescent="0.25">
      <c r="A27" s="37" t="s">
        <v>38</v>
      </c>
      <c r="B27" s="38" t="s">
        <v>355</v>
      </c>
      <c r="C27" s="40">
        <f>SUM(C28,C33,C38)</f>
        <v>0</v>
      </c>
      <c r="D27" s="40">
        <f t="shared" ref="D27:P27" si="6">SUM(D28,D33,D38)</f>
        <v>0</v>
      </c>
      <c r="E27" s="40">
        <f t="shared" si="6"/>
        <v>0</v>
      </c>
      <c r="F27" s="40">
        <f t="shared" si="6"/>
        <v>0</v>
      </c>
      <c r="G27" s="40">
        <f t="shared" si="6"/>
        <v>0</v>
      </c>
      <c r="H27" s="40">
        <f t="shared" si="6"/>
        <v>0</v>
      </c>
      <c r="I27" s="40">
        <f t="shared" si="6"/>
        <v>0</v>
      </c>
      <c r="J27" s="40">
        <f t="shared" si="6"/>
        <v>0</v>
      </c>
      <c r="K27" s="40">
        <f t="shared" si="6"/>
        <v>0</v>
      </c>
      <c r="L27" s="40">
        <f t="shared" si="6"/>
        <v>0</v>
      </c>
      <c r="M27" s="40">
        <f t="shared" si="6"/>
        <v>0</v>
      </c>
      <c r="N27" s="40">
        <f t="shared" si="6"/>
        <v>0</v>
      </c>
      <c r="O27" s="40">
        <f t="shared" si="6"/>
        <v>0</v>
      </c>
      <c r="P27" s="40">
        <f t="shared" si="6"/>
        <v>0</v>
      </c>
    </row>
    <row r="28" spans="1:16" s="6" customFormat="1" ht="15" customHeight="1" x14ac:dyDescent="0.25">
      <c r="A28" s="45" t="s">
        <v>152</v>
      </c>
      <c r="B28" s="42" t="s">
        <v>153</v>
      </c>
      <c r="C28" s="46">
        <f>SUM(C29:C32)</f>
        <v>0</v>
      </c>
      <c r="D28" s="46">
        <f t="shared" ref="D28:P28" si="7">SUM(D29:D32)</f>
        <v>0</v>
      </c>
      <c r="E28" s="46">
        <f t="shared" si="7"/>
        <v>0</v>
      </c>
      <c r="F28" s="46">
        <f t="shared" si="7"/>
        <v>0</v>
      </c>
      <c r="G28" s="46">
        <f t="shared" si="7"/>
        <v>0</v>
      </c>
      <c r="H28" s="46">
        <f t="shared" si="7"/>
        <v>0</v>
      </c>
      <c r="I28" s="46">
        <f t="shared" si="7"/>
        <v>0</v>
      </c>
      <c r="J28" s="46">
        <f t="shared" si="7"/>
        <v>0</v>
      </c>
      <c r="K28" s="46">
        <f t="shared" si="7"/>
        <v>0</v>
      </c>
      <c r="L28" s="46">
        <f t="shared" si="7"/>
        <v>0</v>
      </c>
      <c r="M28" s="46">
        <f t="shared" si="7"/>
        <v>0</v>
      </c>
      <c r="N28" s="46">
        <f t="shared" si="7"/>
        <v>0</v>
      </c>
      <c r="O28" s="46">
        <f t="shared" si="7"/>
        <v>0</v>
      </c>
      <c r="P28" s="46">
        <f t="shared" si="7"/>
        <v>0</v>
      </c>
    </row>
    <row r="29" spans="1:16" s="6" customFormat="1" ht="15" customHeight="1" x14ac:dyDescent="0.25">
      <c r="A29" s="45" t="s">
        <v>155</v>
      </c>
      <c r="B29" s="42" t="s">
        <v>154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s="6" customFormat="1" ht="15" customHeight="1" x14ac:dyDescent="0.25">
      <c r="A30" s="45" t="s">
        <v>155</v>
      </c>
      <c r="B30" s="42" t="s">
        <v>156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s="6" customFormat="1" ht="15" customHeight="1" x14ac:dyDescent="0.25">
      <c r="A31" s="45" t="s">
        <v>155</v>
      </c>
      <c r="B31" s="42" t="s">
        <v>157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s="6" customFormat="1" ht="15" customHeight="1" x14ac:dyDescent="0.25">
      <c r="A32" s="45" t="s">
        <v>155</v>
      </c>
      <c r="B32" s="42" t="s">
        <v>158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s="6" customFormat="1" ht="15" customHeight="1" x14ac:dyDescent="0.25">
      <c r="A33" s="45" t="s">
        <v>159</v>
      </c>
      <c r="B33" s="42" t="s">
        <v>160</v>
      </c>
      <c r="C33" s="46">
        <f>SUM(C34:C37)</f>
        <v>0</v>
      </c>
      <c r="D33" s="46">
        <f t="shared" ref="D33:P33" si="8">SUM(D34:D37)</f>
        <v>0</v>
      </c>
      <c r="E33" s="46">
        <f t="shared" si="8"/>
        <v>0</v>
      </c>
      <c r="F33" s="46">
        <f t="shared" si="8"/>
        <v>0</v>
      </c>
      <c r="G33" s="46">
        <f t="shared" si="8"/>
        <v>0</v>
      </c>
      <c r="H33" s="46">
        <f t="shared" si="8"/>
        <v>0</v>
      </c>
      <c r="I33" s="46">
        <f t="shared" si="8"/>
        <v>0</v>
      </c>
      <c r="J33" s="46">
        <f t="shared" si="8"/>
        <v>0</v>
      </c>
      <c r="K33" s="46">
        <f t="shared" si="8"/>
        <v>0</v>
      </c>
      <c r="L33" s="46">
        <f t="shared" si="8"/>
        <v>0</v>
      </c>
      <c r="M33" s="46">
        <f t="shared" si="8"/>
        <v>0</v>
      </c>
      <c r="N33" s="46">
        <f t="shared" si="8"/>
        <v>0</v>
      </c>
      <c r="O33" s="46">
        <f t="shared" si="8"/>
        <v>0</v>
      </c>
      <c r="P33" s="46">
        <f t="shared" si="8"/>
        <v>0</v>
      </c>
    </row>
    <row r="34" spans="1:16" s="6" customFormat="1" ht="15" customHeight="1" x14ac:dyDescent="0.25">
      <c r="A34" s="45" t="s">
        <v>155</v>
      </c>
      <c r="B34" s="42" t="s">
        <v>154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s="6" customFormat="1" ht="15" customHeight="1" x14ac:dyDescent="0.25">
      <c r="A35" s="45" t="s">
        <v>155</v>
      </c>
      <c r="B35" s="42" t="s">
        <v>156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s="6" customFormat="1" ht="15" customHeight="1" x14ac:dyDescent="0.25">
      <c r="A36" s="45" t="s">
        <v>155</v>
      </c>
      <c r="B36" s="42" t="s">
        <v>157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6" s="6" customFormat="1" ht="15" customHeight="1" x14ac:dyDescent="0.25">
      <c r="A37" s="45" t="s">
        <v>155</v>
      </c>
      <c r="B37" s="42" t="s">
        <v>158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6" s="6" customFormat="1" ht="15" customHeight="1" x14ac:dyDescent="0.25">
      <c r="A38" s="45" t="s">
        <v>161</v>
      </c>
      <c r="B38" s="42" t="s">
        <v>162</v>
      </c>
      <c r="C38" s="46">
        <f>SUM(C39:C42)</f>
        <v>0</v>
      </c>
      <c r="D38" s="46">
        <f t="shared" ref="D38:P38" si="9">SUM(D39:D42)</f>
        <v>0</v>
      </c>
      <c r="E38" s="46">
        <f t="shared" si="9"/>
        <v>0</v>
      </c>
      <c r="F38" s="46">
        <f t="shared" si="9"/>
        <v>0</v>
      </c>
      <c r="G38" s="46">
        <f t="shared" si="9"/>
        <v>0</v>
      </c>
      <c r="H38" s="46">
        <f t="shared" si="9"/>
        <v>0</v>
      </c>
      <c r="I38" s="46">
        <f t="shared" si="9"/>
        <v>0</v>
      </c>
      <c r="J38" s="46">
        <f t="shared" si="9"/>
        <v>0</v>
      </c>
      <c r="K38" s="46">
        <f t="shared" si="9"/>
        <v>0</v>
      </c>
      <c r="L38" s="46">
        <f t="shared" si="9"/>
        <v>0</v>
      </c>
      <c r="M38" s="46">
        <f t="shared" si="9"/>
        <v>0</v>
      </c>
      <c r="N38" s="46">
        <f t="shared" si="9"/>
        <v>0</v>
      </c>
      <c r="O38" s="46">
        <f t="shared" si="9"/>
        <v>0</v>
      </c>
      <c r="P38" s="46">
        <f t="shared" si="9"/>
        <v>0</v>
      </c>
    </row>
    <row r="39" spans="1:16" s="6" customFormat="1" ht="15" customHeight="1" x14ac:dyDescent="0.25">
      <c r="A39" s="45" t="s">
        <v>155</v>
      </c>
      <c r="B39" s="42" t="s">
        <v>154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s="6" customFormat="1" ht="15" customHeight="1" x14ac:dyDescent="0.25">
      <c r="A40" s="45" t="s">
        <v>155</v>
      </c>
      <c r="B40" s="42" t="s">
        <v>156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s="6" customFormat="1" ht="15" customHeight="1" x14ac:dyDescent="0.25">
      <c r="A41" s="45" t="s">
        <v>155</v>
      </c>
      <c r="B41" s="42" t="s">
        <v>157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6" s="6" customFormat="1" ht="15" customHeight="1" x14ac:dyDescent="0.25">
      <c r="A42" s="45" t="s">
        <v>155</v>
      </c>
      <c r="B42" s="42" t="s">
        <v>158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s="5" customFormat="1" ht="15" customHeight="1" x14ac:dyDescent="0.25">
      <c r="A43" s="37" t="s">
        <v>67</v>
      </c>
      <c r="B43" s="38" t="s">
        <v>163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s="7" customFormat="1" ht="15" customHeight="1" x14ac:dyDescent="0.25">
      <c r="A44" s="35" t="s">
        <v>28</v>
      </c>
      <c r="B44" s="33" t="s">
        <v>172</v>
      </c>
      <c r="C44" s="36">
        <f>SUM(C45:C46)</f>
        <v>0</v>
      </c>
      <c r="D44" s="36">
        <f t="shared" ref="D44:P44" si="10">SUM(D45:D46)</f>
        <v>0</v>
      </c>
      <c r="E44" s="36">
        <f t="shared" si="10"/>
        <v>0</v>
      </c>
      <c r="F44" s="36">
        <f t="shared" si="10"/>
        <v>0</v>
      </c>
      <c r="G44" s="36">
        <f t="shared" si="10"/>
        <v>0</v>
      </c>
      <c r="H44" s="36">
        <f t="shared" si="10"/>
        <v>0</v>
      </c>
      <c r="I44" s="36">
        <f t="shared" si="10"/>
        <v>0</v>
      </c>
      <c r="J44" s="36">
        <f t="shared" si="10"/>
        <v>0</v>
      </c>
      <c r="K44" s="36">
        <f t="shared" si="10"/>
        <v>0</v>
      </c>
      <c r="L44" s="36">
        <f t="shared" si="10"/>
        <v>0</v>
      </c>
      <c r="M44" s="36">
        <f t="shared" si="10"/>
        <v>0</v>
      </c>
      <c r="N44" s="36">
        <f t="shared" si="10"/>
        <v>0</v>
      </c>
      <c r="O44" s="36">
        <f t="shared" si="10"/>
        <v>0</v>
      </c>
      <c r="P44" s="36">
        <f t="shared" si="10"/>
        <v>0</v>
      </c>
    </row>
    <row r="45" spans="1:16" s="5" customFormat="1" ht="15" customHeight="1" x14ac:dyDescent="0.25">
      <c r="A45" s="37" t="s">
        <v>35</v>
      </c>
      <c r="B45" s="38" t="s">
        <v>170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6" s="5" customFormat="1" ht="15" customHeight="1" x14ac:dyDescent="0.25">
      <c r="A46" s="37" t="s">
        <v>37</v>
      </c>
      <c r="B46" s="38" t="s">
        <v>171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1:16" ht="15" customHeight="1" x14ac:dyDescent="0.25">
      <c r="A47" s="32" t="s">
        <v>29</v>
      </c>
      <c r="B47" s="33" t="s">
        <v>30</v>
      </c>
      <c r="C47" s="34">
        <f>SUM(C48,C54,C72,C89)</f>
        <v>0</v>
      </c>
      <c r="D47" s="34">
        <f t="shared" ref="D47:P47" si="11">SUM(D48,D54,D72,D89)</f>
        <v>0</v>
      </c>
      <c r="E47" s="34">
        <f t="shared" si="11"/>
        <v>0</v>
      </c>
      <c r="F47" s="34">
        <f t="shared" si="11"/>
        <v>0</v>
      </c>
      <c r="G47" s="34">
        <f t="shared" si="11"/>
        <v>0</v>
      </c>
      <c r="H47" s="34">
        <f t="shared" si="11"/>
        <v>0</v>
      </c>
      <c r="I47" s="34">
        <f t="shared" si="11"/>
        <v>0</v>
      </c>
      <c r="J47" s="34">
        <f t="shared" si="11"/>
        <v>0</v>
      </c>
      <c r="K47" s="34">
        <f t="shared" si="11"/>
        <v>0</v>
      </c>
      <c r="L47" s="34">
        <f t="shared" si="11"/>
        <v>0</v>
      </c>
      <c r="M47" s="34">
        <f t="shared" si="11"/>
        <v>0</v>
      </c>
      <c r="N47" s="34">
        <f t="shared" si="11"/>
        <v>0</v>
      </c>
      <c r="O47" s="34">
        <f t="shared" si="11"/>
        <v>0</v>
      </c>
      <c r="P47" s="34">
        <f t="shared" si="11"/>
        <v>0</v>
      </c>
    </row>
    <row r="48" spans="1:16" s="7" customFormat="1" ht="15" customHeight="1" x14ac:dyDescent="0.25">
      <c r="A48" s="35" t="s">
        <v>19</v>
      </c>
      <c r="B48" s="33" t="s">
        <v>185</v>
      </c>
      <c r="C48" s="36">
        <f>SUM(C49:C53)</f>
        <v>0</v>
      </c>
      <c r="D48" s="36">
        <f t="shared" ref="D48:P48" si="12">SUM(D49:D53)</f>
        <v>0</v>
      </c>
      <c r="E48" s="36">
        <f t="shared" si="12"/>
        <v>0</v>
      </c>
      <c r="F48" s="36">
        <f t="shared" si="12"/>
        <v>0</v>
      </c>
      <c r="G48" s="36">
        <f t="shared" si="12"/>
        <v>0</v>
      </c>
      <c r="H48" s="36">
        <f t="shared" si="12"/>
        <v>0</v>
      </c>
      <c r="I48" s="36">
        <f t="shared" si="12"/>
        <v>0</v>
      </c>
      <c r="J48" s="36">
        <f t="shared" si="12"/>
        <v>0</v>
      </c>
      <c r="K48" s="36">
        <f t="shared" si="12"/>
        <v>0</v>
      </c>
      <c r="L48" s="36">
        <f t="shared" si="12"/>
        <v>0</v>
      </c>
      <c r="M48" s="36">
        <f t="shared" si="12"/>
        <v>0</v>
      </c>
      <c r="N48" s="36">
        <f t="shared" si="12"/>
        <v>0</v>
      </c>
      <c r="O48" s="36">
        <f t="shared" si="12"/>
        <v>0</v>
      </c>
      <c r="P48" s="36">
        <f t="shared" si="12"/>
        <v>0</v>
      </c>
    </row>
    <row r="49" spans="1:16" s="5" customFormat="1" ht="15" customHeight="1" x14ac:dyDescent="0.25">
      <c r="A49" s="37" t="s">
        <v>35</v>
      </c>
      <c r="B49" s="38" t="s">
        <v>173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s="5" customFormat="1" ht="15" customHeight="1" x14ac:dyDescent="0.25">
      <c r="A50" s="37" t="s">
        <v>37</v>
      </c>
      <c r="B50" s="38" t="s">
        <v>174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</row>
    <row r="51" spans="1:16" s="5" customFormat="1" ht="15" customHeight="1" x14ac:dyDescent="0.25">
      <c r="A51" s="37" t="s">
        <v>38</v>
      </c>
      <c r="B51" s="38" t="s">
        <v>175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2" spans="1:16" s="5" customFormat="1" ht="15" customHeight="1" x14ac:dyDescent="0.25">
      <c r="A52" s="37" t="s">
        <v>67</v>
      </c>
      <c r="B52" s="38" t="s">
        <v>176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</row>
    <row r="53" spans="1:16" s="5" customFormat="1" ht="15" customHeight="1" x14ac:dyDescent="0.25">
      <c r="A53" s="37" t="s">
        <v>69</v>
      </c>
      <c r="B53" s="38" t="s">
        <v>177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</row>
    <row r="54" spans="1:16" s="7" customFormat="1" ht="15" customHeight="1" x14ac:dyDescent="0.25">
      <c r="A54" s="35" t="s">
        <v>20</v>
      </c>
      <c r="B54" s="33" t="s">
        <v>186</v>
      </c>
      <c r="C54" s="36">
        <f>SUM(C65,C60,C55)</f>
        <v>0</v>
      </c>
      <c r="D54" s="36">
        <f t="shared" ref="D54:P54" si="13">SUM(D65,D60,D55)</f>
        <v>0</v>
      </c>
      <c r="E54" s="36">
        <f t="shared" si="13"/>
        <v>0</v>
      </c>
      <c r="F54" s="36">
        <f t="shared" si="13"/>
        <v>0</v>
      </c>
      <c r="G54" s="36">
        <f t="shared" si="13"/>
        <v>0</v>
      </c>
      <c r="H54" s="36">
        <f t="shared" si="13"/>
        <v>0</v>
      </c>
      <c r="I54" s="36">
        <f t="shared" si="13"/>
        <v>0</v>
      </c>
      <c r="J54" s="36">
        <f t="shared" si="13"/>
        <v>0</v>
      </c>
      <c r="K54" s="36">
        <f t="shared" si="13"/>
        <v>0</v>
      </c>
      <c r="L54" s="36">
        <f t="shared" si="13"/>
        <v>0</v>
      </c>
      <c r="M54" s="36">
        <f t="shared" si="13"/>
        <v>0</v>
      </c>
      <c r="N54" s="36">
        <f t="shared" si="13"/>
        <v>0</v>
      </c>
      <c r="O54" s="36">
        <f t="shared" si="13"/>
        <v>0</v>
      </c>
      <c r="P54" s="36">
        <f t="shared" si="13"/>
        <v>0</v>
      </c>
    </row>
    <row r="55" spans="1:16" s="5" customFormat="1" ht="15" customHeight="1" x14ac:dyDescent="0.25">
      <c r="A55" s="37" t="s">
        <v>35</v>
      </c>
      <c r="B55" s="38" t="s">
        <v>356</v>
      </c>
      <c r="C55" s="40">
        <f>SUM(C59,C56)</f>
        <v>0</v>
      </c>
      <c r="D55" s="40">
        <f t="shared" ref="D55:P55" si="14">SUM(D59,D56)</f>
        <v>0</v>
      </c>
      <c r="E55" s="40">
        <f t="shared" si="14"/>
        <v>0</v>
      </c>
      <c r="F55" s="40">
        <f t="shared" si="14"/>
        <v>0</v>
      </c>
      <c r="G55" s="40">
        <f t="shared" si="14"/>
        <v>0</v>
      </c>
      <c r="H55" s="40">
        <f t="shared" si="14"/>
        <v>0</v>
      </c>
      <c r="I55" s="40">
        <f t="shared" si="14"/>
        <v>0</v>
      </c>
      <c r="J55" s="40">
        <f t="shared" si="14"/>
        <v>0</v>
      </c>
      <c r="K55" s="40">
        <f t="shared" si="14"/>
        <v>0</v>
      </c>
      <c r="L55" s="40">
        <f t="shared" si="14"/>
        <v>0</v>
      </c>
      <c r="M55" s="40">
        <f t="shared" si="14"/>
        <v>0</v>
      </c>
      <c r="N55" s="40">
        <f t="shared" si="14"/>
        <v>0</v>
      </c>
      <c r="O55" s="40">
        <f t="shared" si="14"/>
        <v>0</v>
      </c>
      <c r="P55" s="40">
        <f t="shared" si="14"/>
        <v>0</v>
      </c>
    </row>
    <row r="56" spans="1:16" s="6" customFormat="1" ht="15" customHeight="1" x14ac:dyDescent="0.25">
      <c r="A56" s="45" t="s">
        <v>152</v>
      </c>
      <c r="B56" s="42" t="s">
        <v>178</v>
      </c>
      <c r="C56" s="46">
        <f>SUM(C57:C58)</f>
        <v>0</v>
      </c>
      <c r="D56" s="46">
        <f t="shared" ref="D56:P56" si="15">SUM(D57:D58)</f>
        <v>0</v>
      </c>
      <c r="E56" s="46">
        <f t="shared" si="15"/>
        <v>0</v>
      </c>
      <c r="F56" s="46">
        <f t="shared" si="15"/>
        <v>0</v>
      </c>
      <c r="G56" s="46">
        <f t="shared" si="15"/>
        <v>0</v>
      </c>
      <c r="H56" s="46">
        <f t="shared" si="15"/>
        <v>0</v>
      </c>
      <c r="I56" s="46">
        <f t="shared" si="15"/>
        <v>0</v>
      </c>
      <c r="J56" s="46">
        <f t="shared" si="15"/>
        <v>0</v>
      </c>
      <c r="K56" s="46">
        <f t="shared" si="15"/>
        <v>0</v>
      </c>
      <c r="L56" s="46">
        <f t="shared" si="15"/>
        <v>0</v>
      </c>
      <c r="M56" s="46">
        <f t="shared" si="15"/>
        <v>0</v>
      </c>
      <c r="N56" s="46">
        <f t="shared" si="15"/>
        <v>0</v>
      </c>
      <c r="O56" s="46">
        <f t="shared" si="15"/>
        <v>0</v>
      </c>
      <c r="P56" s="46">
        <f t="shared" si="15"/>
        <v>0</v>
      </c>
    </row>
    <row r="57" spans="1:16" s="6" customFormat="1" ht="15" customHeight="1" x14ac:dyDescent="0.25">
      <c r="A57" s="45" t="s">
        <v>155</v>
      </c>
      <c r="B57" s="42" t="s">
        <v>179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s="6" customFormat="1" ht="15" customHeight="1" x14ac:dyDescent="0.25">
      <c r="A58" s="45" t="s">
        <v>155</v>
      </c>
      <c r="B58" s="42" t="s">
        <v>226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s="6" customFormat="1" ht="15" customHeight="1" x14ac:dyDescent="0.25">
      <c r="A59" s="45" t="s">
        <v>159</v>
      </c>
      <c r="B59" s="42" t="s">
        <v>181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s="5" customFormat="1" ht="15" customHeight="1" x14ac:dyDescent="0.25">
      <c r="A60" s="37" t="s">
        <v>37</v>
      </c>
      <c r="B60" s="38" t="s">
        <v>357</v>
      </c>
      <c r="C60" s="40">
        <f>SUM(C61,C64)</f>
        <v>0</v>
      </c>
      <c r="D60" s="40">
        <f t="shared" ref="D60:P60" si="16">SUM(D61,D64)</f>
        <v>0</v>
      </c>
      <c r="E60" s="40">
        <f t="shared" si="16"/>
        <v>0</v>
      </c>
      <c r="F60" s="40">
        <f t="shared" si="16"/>
        <v>0</v>
      </c>
      <c r="G60" s="40">
        <f t="shared" si="16"/>
        <v>0</v>
      </c>
      <c r="H60" s="40">
        <f t="shared" si="16"/>
        <v>0</v>
      </c>
      <c r="I60" s="40">
        <f t="shared" si="16"/>
        <v>0</v>
      </c>
      <c r="J60" s="40">
        <f t="shared" si="16"/>
        <v>0</v>
      </c>
      <c r="K60" s="40">
        <f t="shared" si="16"/>
        <v>0</v>
      </c>
      <c r="L60" s="40">
        <f t="shared" si="16"/>
        <v>0</v>
      </c>
      <c r="M60" s="40">
        <f t="shared" si="16"/>
        <v>0</v>
      </c>
      <c r="N60" s="40">
        <f t="shared" si="16"/>
        <v>0</v>
      </c>
      <c r="O60" s="40">
        <f t="shared" si="16"/>
        <v>0</v>
      </c>
      <c r="P60" s="40">
        <f t="shared" si="16"/>
        <v>0</v>
      </c>
    </row>
    <row r="61" spans="1:16" s="5" customFormat="1" ht="15" customHeight="1" x14ac:dyDescent="0.25">
      <c r="A61" s="45" t="s">
        <v>152</v>
      </c>
      <c r="B61" s="42" t="s">
        <v>178</v>
      </c>
      <c r="C61" s="46">
        <f>SUM(C62:C63)</f>
        <v>0</v>
      </c>
      <c r="D61" s="46">
        <f t="shared" ref="D61:P61" si="17">SUM(D62:D63)</f>
        <v>0</v>
      </c>
      <c r="E61" s="46">
        <f t="shared" si="17"/>
        <v>0</v>
      </c>
      <c r="F61" s="46">
        <f t="shared" si="17"/>
        <v>0</v>
      </c>
      <c r="G61" s="46">
        <f t="shared" si="17"/>
        <v>0</v>
      </c>
      <c r="H61" s="46">
        <f t="shared" si="17"/>
        <v>0</v>
      </c>
      <c r="I61" s="46">
        <f t="shared" si="17"/>
        <v>0</v>
      </c>
      <c r="J61" s="46">
        <f t="shared" si="17"/>
        <v>0</v>
      </c>
      <c r="K61" s="46">
        <f t="shared" si="17"/>
        <v>0</v>
      </c>
      <c r="L61" s="46">
        <f t="shared" si="17"/>
        <v>0</v>
      </c>
      <c r="M61" s="46">
        <f t="shared" si="17"/>
        <v>0</v>
      </c>
      <c r="N61" s="46">
        <f t="shared" si="17"/>
        <v>0</v>
      </c>
      <c r="O61" s="46">
        <f t="shared" si="17"/>
        <v>0</v>
      </c>
      <c r="P61" s="46">
        <f t="shared" si="17"/>
        <v>0</v>
      </c>
    </row>
    <row r="62" spans="1:16" s="5" customFormat="1" ht="15" customHeight="1" x14ac:dyDescent="0.25">
      <c r="A62" s="45" t="s">
        <v>155</v>
      </c>
      <c r="B62" s="42" t="s">
        <v>179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s="5" customFormat="1" ht="15" customHeight="1" x14ac:dyDescent="0.25">
      <c r="A63" s="45" t="s">
        <v>155</v>
      </c>
      <c r="B63" s="42" t="s">
        <v>226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6" s="5" customFormat="1" ht="15" customHeight="1" x14ac:dyDescent="0.25">
      <c r="A64" s="45" t="s">
        <v>159</v>
      </c>
      <c r="B64" s="42" t="s">
        <v>181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16" s="5" customFormat="1" ht="15" customHeight="1" x14ac:dyDescent="0.25">
      <c r="A65" s="37" t="s">
        <v>38</v>
      </c>
      <c r="B65" s="38" t="s">
        <v>358</v>
      </c>
      <c r="C65" s="40">
        <f>SUM(C66,C69:C71)</f>
        <v>0</v>
      </c>
      <c r="D65" s="40">
        <f t="shared" ref="D65:P65" si="18">SUM(D66,D69:D71)</f>
        <v>0</v>
      </c>
      <c r="E65" s="40">
        <f t="shared" si="18"/>
        <v>0</v>
      </c>
      <c r="F65" s="40">
        <f t="shared" si="18"/>
        <v>0</v>
      </c>
      <c r="G65" s="40">
        <f t="shared" si="18"/>
        <v>0</v>
      </c>
      <c r="H65" s="40">
        <f t="shared" si="18"/>
        <v>0</v>
      </c>
      <c r="I65" s="40">
        <f t="shared" si="18"/>
        <v>0</v>
      </c>
      <c r="J65" s="40">
        <f t="shared" si="18"/>
        <v>0</v>
      </c>
      <c r="K65" s="40">
        <f t="shared" si="18"/>
        <v>0</v>
      </c>
      <c r="L65" s="40">
        <f t="shared" si="18"/>
        <v>0</v>
      </c>
      <c r="M65" s="40">
        <f t="shared" si="18"/>
        <v>0</v>
      </c>
      <c r="N65" s="40">
        <f t="shared" si="18"/>
        <v>0</v>
      </c>
      <c r="O65" s="40">
        <f t="shared" si="18"/>
        <v>0</v>
      </c>
      <c r="P65" s="40">
        <f t="shared" si="18"/>
        <v>0</v>
      </c>
    </row>
    <row r="66" spans="1:16" s="6" customFormat="1" ht="15" customHeight="1" x14ac:dyDescent="0.25">
      <c r="A66" s="45" t="s">
        <v>152</v>
      </c>
      <c r="B66" s="42" t="s">
        <v>178</v>
      </c>
      <c r="C66" s="46">
        <f>SUM(C67:C68)</f>
        <v>0</v>
      </c>
      <c r="D66" s="46">
        <f t="shared" ref="D66:P66" si="19">SUM(D67:D68)</f>
        <v>0</v>
      </c>
      <c r="E66" s="46">
        <f t="shared" si="19"/>
        <v>0</v>
      </c>
      <c r="F66" s="46">
        <f t="shared" si="19"/>
        <v>0</v>
      </c>
      <c r="G66" s="46">
        <f t="shared" si="19"/>
        <v>0</v>
      </c>
      <c r="H66" s="46">
        <f t="shared" si="19"/>
        <v>0</v>
      </c>
      <c r="I66" s="46">
        <f t="shared" si="19"/>
        <v>0</v>
      </c>
      <c r="J66" s="46">
        <f t="shared" si="19"/>
        <v>0</v>
      </c>
      <c r="K66" s="46">
        <f t="shared" si="19"/>
        <v>0</v>
      </c>
      <c r="L66" s="46">
        <f t="shared" si="19"/>
        <v>0</v>
      </c>
      <c r="M66" s="46">
        <f t="shared" si="19"/>
        <v>0</v>
      </c>
      <c r="N66" s="46">
        <f t="shared" si="19"/>
        <v>0</v>
      </c>
      <c r="O66" s="46">
        <f t="shared" si="19"/>
        <v>0</v>
      </c>
      <c r="P66" s="46">
        <f t="shared" si="19"/>
        <v>0</v>
      </c>
    </row>
    <row r="67" spans="1:16" s="6" customFormat="1" ht="15" customHeight="1" x14ac:dyDescent="0.25">
      <c r="A67" s="45" t="s">
        <v>155</v>
      </c>
      <c r="B67" s="42" t="s">
        <v>179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1:16" s="6" customFormat="1" ht="15" customHeight="1" x14ac:dyDescent="0.25">
      <c r="A68" s="45" t="s">
        <v>155</v>
      </c>
      <c r="B68" s="42" t="s">
        <v>226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16" s="6" customFormat="1" ht="15" customHeight="1" x14ac:dyDescent="0.25">
      <c r="A69" s="45" t="s">
        <v>159</v>
      </c>
      <c r="B69" s="42" t="s">
        <v>182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1:16" s="6" customFormat="1" ht="15" customHeight="1" x14ac:dyDescent="0.25">
      <c r="A70" s="45" t="s">
        <v>161</v>
      </c>
      <c r="B70" s="42" t="s">
        <v>181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</row>
    <row r="71" spans="1:16" s="6" customFormat="1" ht="15" customHeight="1" x14ac:dyDescent="0.25">
      <c r="A71" s="45" t="s">
        <v>183</v>
      </c>
      <c r="B71" s="42" t="s">
        <v>184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2" spans="1:16" s="7" customFormat="1" ht="15" customHeight="1" x14ac:dyDescent="0.25">
      <c r="A72" s="35" t="s">
        <v>26</v>
      </c>
      <c r="B72" s="33" t="s">
        <v>192</v>
      </c>
      <c r="C72" s="36">
        <f>SUM(C73,C88)</f>
        <v>0</v>
      </c>
      <c r="D72" s="36">
        <f t="shared" ref="D72:P72" si="20">SUM(D73,D88)</f>
        <v>0</v>
      </c>
      <c r="E72" s="36">
        <f t="shared" si="20"/>
        <v>0</v>
      </c>
      <c r="F72" s="36">
        <f t="shared" si="20"/>
        <v>0</v>
      </c>
      <c r="G72" s="36">
        <f t="shared" si="20"/>
        <v>0</v>
      </c>
      <c r="H72" s="36">
        <f t="shared" si="20"/>
        <v>0</v>
      </c>
      <c r="I72" s="36">
        <f t="shared" si="20"/>
        <v>0</v>
      </c>
      <c r="J72" s="36">
        <f t="shared" si="20"/>
        <v>0</v>
      </c>
      <c r="K72" s="36">
        <f t="shared" si="20"/>
        <v>0</v>
      </c>
      <c r="L72" s="36">
        <f t="shared" si="20"/>
        <v>0</v>
      </c>
      <c r="M72" s="36">
        <f t="shared" si="20"/>
        <v>0</v>
      </c>
      <c r="N72" s="36">
        <f t="shared" si="20"/>
        <v>0</v>
      </c>
      <c r="O72" s="36">
        <f t="shared" si="20"/>
        <v>0</v>
      </c>
      <c r="P72" s="36">
        <f t="shared" si="20"/>
        <v>0</v>
      </c>
    </row>
    <row r="73" spans="1:16" s="5" customFormat="1" ht="15" customHeight="1" x14ac:dyDescent="0.25">
      <c r="A73" s="37" t="s">
        <v>35</v>
      </c>
      <c r="B73" s="38" t="s">
        <v>359</v>
      </c>
      <c r="C73" s="40">
        <f>SUM(C74,C79,C84)</f>
        <v>0</v>
      </c>
      <c r="D73" s="40">
        <f t="shared" ref="D73:P73" si="21">SUM(D74,D79,D84)</f>
        <v>0</v>
      </c>
      <c r="E73" s="40">
        <f t="shared" si="21"/>
        <v>0</v>
      </c>
      <c r="F73" s="40">
        <f t="shared" si="21"/>
        <v>0</v>
      </c>
      <c r="G73" s="40">
        <f t="shared" si="21"/>
        <v>0</v>
      </c>
      <c r="H73" s="40">
        <f t="shared" si="21"/>
        <v>0</v>
      </c>
      <c r="I73" s="40">
        <f t="shared" si="21"/>
        <v>0</v>
      </c>
      <c r="J73" s="40">
        <f t="shared" si="21"/>
        <v>0</v>
      </c>
      <c r="K73" s="40">
        <f t="shared" si="21"/>
        <v>0</v>
      </c>
      <c r="L73" s="40">
        <f t="shared" si="21"/>
        <v>0</v>
      </c>
      <c r="M73" s="40">
        <f t="shared" si="21"/>
        <v>0</v>
      </c>
      <c r="N73" s="40">
        <f t="shared" si="21"/>
        <v>0</v>
      </c>
      <c r="O73" s="40">
        <f t="shared" si="21"/>
        <v>0</v>
      </c>
      <c r="P73" s="40">
        <f t="shared" si="21"/>
        <v>0</v>
      </c>
    </row>
    <row r="74" spans="1:16" s="5" customFormat="1" ht="15" customHeight="1" x14ac:dyDescent="0.25">
      <c r="A74" s="45" t="s">
        <v>152</v>
      </c>
      <c r="B74" s="42" t="s">
        <v>153</v>
      </c>
      <c r="C74" s="46">
        <f>SUM(C75:C78)</f>
        <v>0</v>
      </c>
      <c r="D74" s="46">
        <f t="shared" ref="D74:P74" si="22">SUM(D75:D78)</f>
        <v>0</v>
      </c>
      <c r="E74" s="46">
        <f t="shared" si="22"/>
        <v>0</v>
      </c>
      <c r="F74" s="46">
        <f t="shared" si="22"/>
        <v>0</v>
      </c>
      <c r="G74" s="46">
        <f t="shared" si="22"/>
        <v>0</v>
      </c>
      <c r="H74" s="46">
        <f t="shared" si="22"/>
        <v>0</v>
      </c>
      <c r="I74" s="46">
        <f t="shared" si="22"/>
        <v>0</v>
      </c>
      <c r="J74" s="46">
        <f t="shared" si="22"/>
        <v>0</v>
      </c>
      <c r="K74" s="46">
        <f t="shared" si="22"/>
        <v>0</v>
      </c>
      <c r="L74" s="46">
        <f t="shared" si="22"/>
        <v>0</v>
      </c>
      <c r="M74" s="46">
        <f t="shared" si="22"/>
        <v>0</v>
      </c>
      <c r="N74" s="46">
        <f t="shared" si="22"/>
        <v>0</v>
      </c>
      <c r="O74" s="46">
        <f t="shared" si="22"/>
        <v>0</v>
      </c>
      <c r="P74" s="46">
        <f t="shared" si="22"/>
        <v>0</v>
      </c>
    </row>
    <row r="75" spans="1:16" s="5" customFormat="1" ht="15" customHeight="1" x14ac:dyDescent="0.25">
      <c r="A75" s="45" t="s">
        <v>155</v>
      </c>
      <c r="B75" s="42" t="s">
        <v>154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</row>
    <row r="76" spans="1:16" s="5" customFormat="1" ht="15" customHeight="1" x14ac:dyDescent="0.25">
      <c r="A76" s="45" t="s">
        <v>155</v>
      </c>
      <c r="B76" s="42" t="s">
        <v>156</v>
      </c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</row>
    <row r="77" spans="1:16" s="5" customFormat="1" ht="15" customHeight="1" x14ac:dyDescent="0.25">
      <c r="A77" s="45" t="s">
        <v>155</v>
      </c>
      <c r="B77" s="42" t="s">
        <v>157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</row>
    <row r="78" spans="1:16" s="5" customFormat="1" ht="15" customHeight="1" x14ac:dyDescent="0.25">
      <c r="A78" s="45" t="s">
        <v>155</v>
      </c>
      <c r="B78" s="42" t="s">
        <v>187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</row>
    <row r="79" spans="1:16" s="5" customFormat="1" ht="15" customHeight="1" x14ac:dyDescent="0.25">
      <c r="A79" s="45" t="s">
        <v>159</v>
      </c>
      <c r="B79" s="42" t="s">
        <v>162</v>
      </c>
      <c r="C79" s="46">
        <f>SUM(C80:C83)</f>
        <v>0</v>
      </c>
      <c r="D79" s="46">
        <f t="shared" ref="D79:P79" si="23">SUM(D80:D83)</f>
        <v>0</v>
      </c>
      <c r="E79" s="46">
        <f t="shared" si="23"/>
        <v>0</v>
      </c>
      <c r="F79" s="46">
        <f t="shared" si="23"/>
        <v>0</v>
      </c>
      <c r="G79" s="46">
        <f t="shared" si="23"/>
        <v>0</v>
      </c>
      <c r="H79" s="46">
        <f t="shared" si="23"/>
        <v>0</v>
      </c>
      <c r="I79" s="46">
        <f t="shared" si="23"/>
        <v>0</v>
      </c>
      <c r="J79" s="46">
        <f t="shared" si="23"/>
        <v>0</v>
      </c>
      <c r="K79" s="46">
        <f t="shared" si="23"/>
        <v>0</v>
      </c>
      <c r="L79" s="46">
        <f t="shared" si="23"/>
        <v>0</v>
      </c>
      <c r="M79" s="46">
        <f t="shared" si="23"/>
        <v>0</v>
      </c>
      <c r="N79" s="46">
        <f t="shared" si="23"/>
        <v>0</v>
      </c>
      <c r="O79" s="46">
        <f t="shared" si="23"/>
        <v>0</v>
      </c>
      <c r="P79" s="46">
        <f t="shared" si="23"/>
        <v>0</v>
      </c>
    </row>
    <row r="80" spans="1:16" s="5" customFormat="1" ht="15" customHeight="1" x14ac:dyDescent="0.25">
      <c r="A80" s="45" t="s">
        <v>155</v>
      </c>
      <c r="B80" s="42" t="s">
        <v>154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</row>
    <row r="81" spans="1:16" s="5" customFormat="1" ht="15" customHeight="1" x14ac:dyDescent="0.25">
      <c r="A81" s="45" t="s">
        <v>155</v>
      </c>
      <c r="B81" s="42" t="s">
        <v>156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</row>
    <row r="82" spans="1:16" s="5" customFormat="1" ht="15" customHeight="1" x14ac:dyDescent="0.25">
      <c r="A82" s="45" t="s">
        <v>155</v>
      </c>
      <c r="B82" s="42" t="s">
        <v>157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</row>
    <row r="83" spans="1:16" s="5" customFormat="1" ht="15" customHeight="1" x14ac:dyDescent="0.25">
      <c r="A83" s="45" t="s">
        <v>155</v>
      </c>
      <c r="B83" s="42" t="s">
        <v>187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  <row r="84" spans="1:16" s="5" customFormat="1" ht="15" customHeight="1" x14ac:dyDescent="0.25">
      <c r="A84" s="45" t="s">
        <v>161</v>
      </c>
      <c r="B84" s="42" t="s">
        <v>188</v>
      </c>
      <c r="C84" s="46">
        <f>SUM(C85:C87)</f>
        <v>0</v>
      </c>
      <c r="D84" s="46">
        <f t="shared" ref="D84:P84" si="24">SUM(D85:D87)</f>
        <v>0</v>
      </c>
      <c r="E84" s="46">
        <f t="shared" si="24"/>
        <v>0</v>
      </c>
      <c r="F84" s="46">
        <f t="shared" si="24"/>
        <v>0</v>
      </c>
      <c r="G84" s="46">
        <f t="shared" si="24"/>
        <v>0</v>
      </c>
      <c r="H84" s="46">
        <f t="shared" si="24"/>
        <v>0</v>
      </c>
      <c r="I84" s="46">
        <f t="shared" si="24"/>
        <v>0</v>
      </c>
      <c r="J84" s="46">
        <f t="shared" si="24"/>
        <v>0</v>
      </c>
      <c r="K84" s="46">
        <f t="shared" si="24"/>
        <v>0</v>
      </c>
      <c r="L84" s="46">
        <f t="shared" si="24"/>
        <v>0</v>
      </c>
      <c r="M84" s="46">
        <f t="shared" si="24"/>
        <v>0</v>
      </c>
      <c r="N84" s="46">
        <f t="shared" si="24"/>
        <v>0</v>
      </c>
      <c r="O84" s="46">
        <f t="shared" si="24"/>
        <v>0</v>
      </c>
      <c r="P84" s="46">
        <f t="shared" si="24"/>
        <v>0</v>
      </c>
    </row>
    <row r="85" spans="1:16" s="5" customFormat="1" ht="15" customHeight="1" x14ac:dyDescent="0.25">
      <c r="A85" s="45" t="s">
        <v>155</v>
      </c>
      <c r="B85" s="42" t="s">
        <v>189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</row>
    <row r="86" spans="1:16" s="5" customFormat="1" ht="15" customHeight="1" x14ac:dyDescent="0.25">
      <c r="A86" s="45" t="s">
        <v>155</v>
      </c>
      <c r="B86" s="42" t="s">
        <v>190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</row>
    <row r="87" spans="1:16" s="5" customFormat="1" ht="15" customHeight="1" x14ac:dyDescent="0.25">
      <c r="A87" s="45" t="s">
        <v>155</v>
      </c>
      <c r="B87" s="42" t="s">
        <v>191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</row>
    <row r="88" spans="1:16" s="5" customFormat="1" ht="15" customHeight="1" x14ac:dyDescent="0.25">
      <c r="A88" s="37" t="s">
        <v>37</v>
      </c>
      <c r="B88" s="37" t="s">
        <v>193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1:16" s="8" customFormat="1" ht="15" customHeight="1" x14ac:dyDescent="0.25">
      <c r="A89" s="32" t="s">
        <v>27</v>
      </c>
      <c r="B89" s="48" t="s">
        <v>31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</row>
    <row r="90" spans="1:16" s="8" customFormat="1" ht="15" customHeight="1" x14ac:dyDescent="0.25">
      <c r="A90" s="32" t="s">
        <v>62</v>
      </c>
      <c r="B90" s="48" t="s">
        <v>194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</row>
    <row r="91" spans="1:16" s="8" customFormat="1" ht="15" customHeight="1" x14ac:dyDescent="0.25">
      <c r="A91" s="32" t="s">
        <v>78</v>
      </c>
      <c r="B91" s="48" t="s">
        <v>195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</row>
    <row r="92" spans="1:16" ht="15" customHeight="1" x14ac:dyDescent="0.25">
      <c r="A92" s="32"/>
      <c r="B92" s="48" t="s">
        <v>208</v>
      </c>
      <c r="C92" s="34">
        <f>SUM(C5,C47,C90:C91)</f>
        <v>0</v>
      </c>
      <c r="D92" s="34">
        <f t="shared" ref="D92:P92" si="25">SUM(D5,D47,D90:D91)</f>
        <v>0</v>
      </c>
      <c r="E92" s="34">
        <f t="shared" si="25"/>
        <v>0</v>
      </c>
      <c r="F92" s="34">
        <f t="shared" si="25"/>
        <v>0</v>
      </c>
      <c r="G92" s="34">
        <f t="shared" si="25"/>
        <v>0</v>
      </c>
      <c r="H92" s="34">
        <f t="shared" si="25"/>
        <v>0</v>
      </c>
      <c r="I92" s="34">
        <f t="shared" si="25"/>
        <v>0</v>
      </c>
      <c r="J92" s="34">
        <f t="shared" si="25"/>
        <v>0</v>
      </c>
      <c r="K92" s="34">
        <f t="shared" si="25"/>
        <v>0</v>
      </c>
      <c r="L92" s="34">
        <f t="shared" si="25"/>
        <v>0</v>
      </c>
      <c r="M92" s="34">
        <f t="shared" si="25"/>
        <v>0</v>
      </c>
      <c r="N92" s="34">
        <f t="shared" si="25"/>
        <v>0</v>
      </c>
      <c r="O92" s="34">
        <f t="shared" si="25"/>
        <v>0</v>
      </c>
      <c r="P92" s="34">
        <f t="shared" si="25"/>
        <v>0</v>
      </c>
    </row>
    <row r="93" spans="1:16" ht="15" customHeight="1" x14ac:dyDescent="0.25">
      <c r="A93" s="30"/>
      <c r="B93" s="18" t="s">
        <v>33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ht="15" customHeight="1" x14ac:dyDescent="0.25">
      <c r="A94" s="32" t="s">
        <v>17</v>
      </c>
      <c r="B94" s="33" t="s">
        <v>207</v>
      </c>
      <c r="C94" s="34">
        <f>SUM(C95,C96,C98,C100,C103:C105)</f>
        <v>0</v>
      </c>
      <c r="D94" s="34">
        <f t="shared" ref="D94:P94" si="26">SUM(D95,D96,D98,D100,D103:D105)</f>
        <v>0</v>
      </c>
      <c r="E94" s="34">
        <f t="shared" si="26"/>
        <v>0</v>
      </c>
      <c r="F94" s="34">
        <f t="shared" si="26"/>
        <v>0</v>
      </c>
      <c r="G94" s="34">
        <f t="shared" si="26"/>
        <v>0</v>
      </c>
      <c r="H94" s="34">
        <f t="shared" si="26"/>
        <v>0</v>
      </c>
      <c r="I94" s="34">
        <f t="shared" si="26"/>
        <v>0</v>
      </c>
      <c r="J94" s="34">
        <f t="shared" si="26"/>
        <v>0</v>
      </c>
      <c r="K94" s="34">
        <f t="shared" si="26"/>
        <v>0</v>
      </c>
      <c r="L94" s="34">
        <f t="shared" si="26"/>
        <v>0</v>
      </c>
      <c r="M94" s="34">
        <f t="shared" si="26"/>
        <v>0</v>
      </c>
      <c r="N94" s="34">
        <f t="shared" si="26"/>
        <v>0</v>
      </c>
      <c r="O94" s="34">
        <f t="shared" si="26"/>
        <v>0</v>
      </c>
      <c r="P94" s="34">
        <f t="shared" si="26"/>
        <v>0</v>
      </c>
    </row>
    <row r="95" spans="1:16" ht="15" customHeight="1" x14ac:dyDescent="0.25">
      <c r="A95" s="32" t="s">
        <v>19</v>
      </c>
      <c r="B95" s="33" t="s">
        <v>198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</row>
    <row r="96" spans="1:16" ht="15" customHeight="1" x14ac:dyDescent="0.25">
      <c r="A96" s="32" t="s">
        <v>20</v>
      </c>
      <c r="B96" s="33" t="s">
        <v>199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</row>
    <row r="97" spans="1:16" s="6" customFormat="1" ht="15" customHeight="1" x14ac:dyDescent="0.25">
      <c r="A97" s="41" t="s">
        <v>155</v>
      </c>
      <c r="B97" s="42" t="s">
        <v>206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ht="15" customHeight="1" x14ac:dyDescent="0.25">
      <c r="A98" s="32" t="s">
        <v>26</v>
      </c>
      <c r="B98" s="33" t="s">
        <v>196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</row>
    <row r="99" spans="1:16" s="6" customFormat="1" ht="15" customHeight="1" x14ac:dyDescent="0.25">
      <c r="A99" s="41" t="s">
        <v>155</v>
      </c>
      <c r="B99" s="42" t="s">
        <v>197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ht="15" customHeight="1" x14ac:dyDescent="0.25">
      <c r="A100" s="32" t="s">
        <v>27</v>
      </c>
      <c r="B100" s="33" t="s">
        <v>200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</row>
    <row r="101" spans="1:16" s="6" customFormat="1" ht="15" customHeight="1" x14ac:dyDescent="0.25">
      <c r="A101" s="41" t="s">
        <v>155</v>
      </c>
      <c r="B101" s="42" t="s">
        <v>201</v>
      </c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6" customFormat="1" ht="15" customHeight="1" x14ac:dyDescent="0.25">
      <c r="A102" s="41" t="s">
        <v>155</v>
      </c>
      <c r="B102" s="42" t="s">
        <v>202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ht="15" customHeight="1" x14ac:dyDescent="0.25">
      <c r="A103" s="32" t="s">
        <v>28</v>
      </c>
      <c r="B103" s="33" t="s">
        <v>203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</row>
    <row r="104" spans="1:16" ht="15" customHeight="1" x14ac:dyDescent="0.25">
      <c r="A104" s="32" t="s">
        <v>44</v>
      </c>
      <c r="B104" s="33" t="s">
        <v>204</v>
      </c>
      <c r="C104" s="52">
        <f>'B. RZiS bez projektu'!C48</f>
        <v>0</v>
      </c>
      <c r="D104" s="52">
        <f>'B. RZiS bez projektu'!D48</f>
        <v>0</v>
      </c>
      <c r="E104" s="52">
        <f>'B. RZiS bez projektu'!E48</f>
        <v>0</v>
      </c>
      <c r="F104" s="52">
        <f>'B. RZiS bez projektu'!F48</f>
        <v>0</v>
      </c>
      <c r="G104" s="52">
        <f>'B. RZiS bez projektu'!G48</f>
        <v>0</v>
      </c>
      <c r="H104" s="52">
        <f>'B. RZiS bez projektu'!H48</f>
        <v>0</v>
      </c>
      <c r="I104" s="52">
        <f>'B. RZiS bez projektu'!I48</f>
        <v>0</v>
      </c>
      <c r="J104" s="52">
        <f>'B. RZiS bez projektu'!J48</f>
        <v>0</v>
      </c>
      <c r="K104" s="52">
        <f>'B. RZiS bez projektu'!K48</f>
        <v>0</v>
      </c>
      <c r="L104" s="52">
        <f>'B. RZiS bez projektu'!L48</f>
        <v>0</v>
      </c>
      <c r="M104" s="52">
        <f>'B. RZiS bez projektu'!M48</f>
        <v>0</v>
      </c>
      <c r="N104" s="52">
        <f>'B. RZiS bez projektu'!N48</f>
        <v>0</v>
      </c>
      <c r="O104" s="52">
        <f>'B. RZiS bez projektu'!O48</f>
        <v>0</v>
      </c>
      <c r="P104" s="52">
        <f>'B. RZiS bez projektu'!P48</f>
        <v>0</v>
      </c>
    </row>
    <row r="105" spans="1:16" ht="15" customHeight="1" x14ac:dyDescent="0.25">
      <c r="A105" s="32" t="s">
        <v>45</v>
      </c>
      <c r="B105" s="33" t="s">
        <v>205</v>
      </c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</row>
    <row r="106" spans="1:16" ht="15" customHeight="1" x14ac:dyDescent="0.25">
      <c r="A106" s="32" t="s">
        <v>29</v>
      </c>
      <c r="B106" s="33" t="s">
        <v>34</v>
      </c>
      <c r="C106" s="34">
        <f>SUM(C107,C115,C124,C148)</f>
        <v>0</v>
      </c>
      <c r="D106" s="34">
        <f t="shared" ref="D106:P106" si="27">SUM(D107,D115,D124,D148)</f>
        <v>0</v>
      </c>
      <c r="E106" s="34">
        <f t="shared" si="27"/>
        <v>0</v>
      </c>
      <c r="F106" s="34">
        <f t="shared" si="27"/>
        <v>0</v>
      </c>
      <c r="G106" s="34">
        <f t="shared" si="27"/>
        <v>0</v>
      </c>
      <c r="H106" s="34">
        <f t="shared" si="27"/>
        <v>0</v>
      </c>
      <c r="I106" s="34">
        <f t="shared" si="27"/>
        <v>0</v>
      </c>
      <c r="J106" s="34">
        <f t="shared" si="27"/>
        <v>0</v>
      </c>
      <c r="K106" s="34">
        <f t="shared" si="27"/>
        <v>0</v>
      </c>
      <c r="L106" s="34">
        <f t="shared" si="27"/>
        <v>0</v>
      </c>
      <c r="M106" s="34">
        <f t="shared" si="27"/>
        <v>0</v>
      </c>
      <c r="N106" s="34">
        <f t="shared" si="27"/>
        <v>0</v>
      </c>
      <c r="O106" s="34">
        <f t="shared" si="27"/>
        <v>0</v>
      </c>
      <c r="P106" s="34">
        <f t="shared" si="27"/>
        <v>0</v>
      </c>
    </row>
    <row r="107" spans="1:16" s="7" customFormat="1" ht="15" customHeight="1" x14ac:dyDescent="0.25">
      <c r="A107" s="35" t="s">
        <v>19</v>
      </c>
      <c r="B107" s="33" t="s">
        <v>215</v>
      </c>
      <c r="C107" s="36">
        <f>SUM(C108,C109,C112)</f>
        <v>0</v>
      </c>
      <c r="D107" s="36">
        <f t="shared" ref="D107:P107" si="28">SUM(D108,D109,D112)</f>
        <v>0</v>
      </c>
      <c r="E107" s="36">
        <f t="shared" si="28"/>
        <v>0</v>
      </c>
      <c r="F107" s="36">
        <f t="shared" si="28"/>
        <v>0</v>
      </c>
      <c r="G107" s="36">
        <f t="shared" si="28"/>
        <v>0</v>
      </c>
      <c r="H107" s="36">
        <f t="shared" si="28"/>
        <v>0</v>
      </c>
      <c r="I107" s="36">
        <f t="shared" si="28"/>
        <v>0</v>
      </c>
      <c r="J107" s="36">
        <f t="shared" si="28"/>
        <v>0</v>
      </c>
      <c r="K107" s="36">
        <f t="shared" si="28"/>
        <v>0</v>
      </c>
      <c r="L107" s="36">
        <f t="shared" si="28"/>
        <v>0</v>
      </c>
      <c r="M107" s="36">
        <f t="shared" si="28"/>
        <v>0</v>
      </c>
      <c r="N107" s="36">
        <f t="shared" si="28"/>
        <v>0</v>
      </c>
      <c r="O107" s="36">
        <f t="shared" si="28"/>
        <v>0</v>
      </c>
      <c r="P107" s="36">
        <f t="shared" si="28"/>
        <v>0</v>
      </c>
    </row>
    <row r="108" spans="1:16" s="5" customFormat="1" ht="15" customHeight="1" x14ac:dyDescent="0.25">
      <c r="A108" s="37" t="s">
        <v>35</v>
      </c>
      <c r="B108" s="38" t="s">
        <v>216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</row>
    <row r="109" spans="1:16" s="5" customFormat="1" ht="15" customHeight="1" x14ac:dyDescent="0.25">
      <c r="A109" s="37" t="s">
        <v>37</v>
      </c>
      <c r="B109" s="38" t="s">
        <v>209</v>
      </c>
      <c r="C109" s="40">
        <f>SUM(C110:C111)</f>
        <v>0</v>
      </c>
      <c r="D109" s="40">
        <f t="shared" ref="D109:P109" si="29">SUM(D110:D111)</f>
        <v>0</v>
      </c>
      <c r="E109" s="40">
        <f t="shared" si="29"/>
        <v>0</v>
      </c>
      <c r="F109" s="40">
        <f t="shared" si="29"/>
        <v>0</v>
      </c>
      <c r="G109" s="40">
        <f t="shared" si="29"/>
        <v>0</v>
      </c>
      <c r="H109" s="40">
        <f t="shared" si="29"/>
        <v>0</v>
      </c>
      <c r="I109" s="40">
        <f t="shared" si="29"/>
        <v>0</v>
      </c>
      <c r="J109" s="40">
        <f t="shared" si="29"/>
        <v>0</v>
      </c>
      <c r="K109" s="40">
        <f t="shared" si="29"/>
        <v>0</v>
      </c>
      <c r="L109" s="40">
        <f t="shared" si="29"/>
        <v>0</v>
      </c>
      <c r="M109" s="40">
        <f t="shared" si="29"/>
        <v>0</v>
      </c>
      <c r="N109" s="40">
        <f t="shared" si="29"/>
        <v>0</v>
      </c>
      <c r="O109" s="40">
        <f t="shared" si="29"/>
        <v>0</v>
      </c>
      <c r="P109" s="40">
        <f t="shared" si="29"/>
        <v>0</v>
      </c>
    </row>
    <row r="110" spans="1:16" s="6" customFormat="1" ht="15" customHeight="1" x14ac:dyDescent="0.25">
      <c r="A110" s="45" t="s">
        <v>155</v>
      </c>
      <c r="B110" s="42" t="s">
        <v>210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</row>
    <row r="111" spans="1:16" s="6" customFormat="1" ht="15" customHeight="1" x14ac:dyDescent="0.25">
      <c r="A111" s="45" t="s">
        <v>155</v>
      </c>
      <c r="B111" s="42" t="s">
        <v>211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</row>
    <row r="112" spans="1:16" s="5" customFormat="1" ht="15" customHeight="1" x14ac:dyDescent="0.25">
      <c r="A112" s="37" t="s">
        <v>38</v>
      </c>
      <c r="B112" s="38" t="s">
        <v>212</v>
      </c>
      <c r="C112" s="40">
        <f>SUM(C113:C114)</f>
        <v>0</v>
      </c>
      <c r="D112" s="40">
        <f t="shared" ref="D112:P112" si="30">SUM(D113:D114)</f>
        <v>0</v>
      </c>
      <c r="E112" s="40">
        <f t="shared" si="30"/>
        <v>0</v>
      </c>
      <c r="F112" s="40">
        <f t="shared" si="30"/>
        <v>0</v>
      </c>
      <c r="G112" s="40">
        <f t="shared" si="30"/>
        <v>0</v>
      </c>
      <c r="H112" s="40">
        <f t="shared" si="30"/>
        <v>0</v>
      </c>
      <c r="I112" s="40">
        <f t="shared" si="30"/>
        <v>0</v>
      </c>
      <c r="J112" s="40">
        <f t="shared" si="30"/>
        <v>0</v>
      </c>
      <c r="K112" s="40">
        <f t="shared" si="30"/>
        <v>0</v>
      </c>
      <c r="L112" s="40">
        <f t="shared" si="30"/>
        <v>0</v>
      </c>
      <c r="M112" s="40">
        <f t="shared" si="30"/>
        <v>0</v>
      </c>
      <c r="N112" s="40">
        <f t="shared" si="30"/>
        <v>0</v>
      </c>
      <c r="O112" s="40">
        <f t="shared" si="30"/>
        <v>0</v>
      </c>
      <c r="P112" s="40">
        <f t="shared" si="30"/>
        <v>0</v>
      </c>
    </row>
    <row r="113" spans="1:16" s="6" customFormat="1" ht="15" customHeight="1" x14ac:dyDescent="0.25">
      <c r="A113" s="45" t="s">
        <v>155</v>
      </c>
      <c r="B113" s="42" t="s">
        <v>213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</row>
    <row r="114" spans="1:16" s="6" customFormat="1" ht="15" customHeight="1" x14ac:dyDescent="0.25">
      <c r="A114" s="45" t="s">
        <v>155</v>
      </c>
      <c r="B114" s="42" t="s">
        <v>214</v>
      </c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</row>
    <row r="115" spans="1:16" s="8" customFormat="1" ht="15" customHeight="1" x14ac:dyDescent="0.25">
      <c r="A115" s="32" t="s">
        <v>20</v>
      </c>
      <c r="B115" s="33" t="s">
        <v>224</v>
      </c>
      <c r="C115" s="36">
        <f>SUM(C116:C118)</f>
        <v>0</v>
      </c>
      <c r="D115" s="36">
        <f t="shared" ref="D115:P115" si="31">SUM(D116:D118)</f>
        <v>0</v>
      </c>
      <c r="E115" s="36">
        <f t="shared" si="31"/>
        <v>0</v>
      </c>
      <c r="F115" s="36">
        <f t="shared" si="31"/>
        <v>0</v>
      </c>
      <c r="G115" s="36">
        <f t="shared" si="31"/>
        <v>0</v>
      </c>
      <c r="H115" s="36">
        <f t="shared" si="31"/>
        <v>0</v>
      </c>
      <c r="I115" s="36">
        <f t="shared" si="31"/>
        <v>0</v>
      </c>
      <c r="J115" s="36">
        <f t="shared" si="31"/>
        <v>0</v>
      </c>
      <c r="K115" s="36">
        <f t="shared" si="31"/>
        <v>0</v>
      </c>
      <c r="L115" s="36">
        <f t="shared" si="31"/>
        <v>0</v>
      </c>
      <c r="M115" s="36">
        <f t="shared" si="31"/>
        <v>0</v>
      </c>
      <c r="N115" s="36">
        <f t="shared" si="31"/>
        <v>0</v>
      </c>
      <c r="O115" s="36">
        <f t="shared" si="31"/>
        <v>0</v>
      </c>
      <c r="P115" s="36">
        <f t="shared" si="31"/>
        <v>0</v>
      </c>
    </row>
    <row r="116" spans="1:16" s="5" customFormat="1" ht="15" customHeight="1" x14ac:dyDescent="0.25">
      <c r="A116" s="53" t="s">
        <v>35</v>
      </c>
      <c r="B116" s="38" t="s">
        <v>217</v>
      </c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</row>
    <row r="117" spans="1:16" s="5" customFormat="1" ht="15" customHeight="1" x14ac:dyDescent="0.25">
      <c r="A117" s="53" t="s">
        <v>37</v>
      </c>
      <c r="B117" s="38" t="s">
        <v>218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5" customFormat="1" ht="15" customHeight="1" x14ac:dyDescent="0.25">
      <c r="A118" s="53" t="s">
        <v>38</v>
      </c>
      <c r="B118" s="38" t="s">
        <v>360</v>
      </c>
      <c r="C118" s="54">
        <f>SUM(C119:C123)</f>
        <v>0</v>
      </c>
      <c r="D118" s="54">
        <f t="shared" ref="D118:P118" si="32">SUM(D119:D123)</f>
        <v>0</v>
      </c>
      <c r="E118" s="54">
        <f t="shared" si="32"/>
        <v>0</v>
      </c>
      <c r="F118" s="54">
        <f t="shared" si="32"/>
        <v>0</v>
      </c>
      <c r="G118" s="54">
        <f t="shared" si="32"/>
        <v>0</v>
      </c>
      <c r="H118" s="54">
        <f t="shared" si="32"/>
        <v>0</v>
      </c>
      <c r="I118" s="54">
        <f t="shared" si="32"/>
        <v>0</v>
      </c>
      <c r="J118" s="54">
        <f t="shared" si="32"/>
        <v>0</v>
      </c>
      <c r="K118" s="54">
        <f t="shared" si="32"/>
        <v>0</v>
      </c>
      <c r="L118" s="54">
        <f t="shared" si="32"/>
        <v>0</v>
      </c>
      <c r="M118" s="54">
        <f t="shared" si="32"/>
        <v>0</v>
      </c>
      <c r="N118" s="54">
        <f t="shared" si="32"/>
        <v>0</v>
      </c>
      <c r="O118" s="54">
        <f t="shared" si="32"/>
        <v>0</v>
      </c>
      <c r="P118" s="54">
        <f t="shared" si="32"/>
        <v>0</v>
      </c>
    </row>
    <row r="119" spans="1:16" s="5" customFormat="1" ht="15" customHeight="1" x14ac:dyDescent="0.25">
      <c r="A119" s="53" t="s">
        <v>152</v>
      </c>
      <c r="B119" s="42" t="s">
        <v>219</v>
      </c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5" customFormat="1" ht="15" customHeight="1" x14ac:dyDescent="0.25">
      <c r="A120" s="53" t="s">
        <v>159</v>
      </c>
      <c r="B120" s="42" t="s">
        <v>220</v>
      </c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5" customFormat="1" ht="15" customHeight="1" x14ac:dyDescent="0.25">
      <c r="A121" s="53" t="s">
        <v>161</v>
      </c>
      <c r="B121" s="42" t="s">
        <v>221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5" customFormat="1" ht="15" customHeight="1" x14ac:dyDescent="0.25">
      <c r="A122" s="53" t="s">
        <v>183</v>
      </c>
      <c r="B122" s="42" t="s">
        <v>222</v>
      </c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5" customFormat="1" ht="15" customHeight="1" x14ac:dyDescent="0.25">
      <c r="A123" s="53" t="s">
        <v>223</v>
      </c>
      <c r="B123" s="42" t="s">
        <v>181</v>
      </c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8" customFormat="1" ht="15" customHeight="1" x14ac:dyDescent="0.25">
      <c r="A124" s="32" t="s">
        <v>26</v>
      </c>
      <c r="B124" s="33" t="s">
        <v>236</v>
      </c>
      <c r="C124" s="36">
        <f>SUM(C125,C130,C135,C147)</f>
        <v>0</v>
      </c>
      <c r="D124" s="36">
        <f t="shared" ref="D124:P124" si="33">SUM(D125,D130,D135,D147)</f>
        <v>0</v>
      </c>
      <c r="E124" s="36">
        <f t="shared" si="33"/>
        <v>0</v>
      </c>
      <c r="F124" s="36">
        <f t="shared" si="33"/>
        <v>0</v>
      </c>
      <c r="G124" s="36">
        <f t="shared" si="33"/>
        <v>0</v>
      </c>
      <c r="H124" s="36">
        <f t="shared" si="33"/>
        <v>0</v>
      </c>
      <c r="I124" s="36">
        <f t="shared" si="33"/>
        <v>0</v>
      </c>
      <c r="J124" s="36">
        <f t="shared" si="33"/>
        <v>0</v>
      </c>
      <c r="K124" s="36">
        <f t="shared" si="33"/>
        <v>0</v>
      </c>
      <c r="L124" s="36">
        <f t="shared" si="33"/>
        <v>0</v>
      </c>
      <c r="M124" s="36">
        <f t="shared" si="33"/>
        <v>0</v>
      </c>
      <c r="N124" s="36">
        <f t="shared" si="33"/>
        <v>0</v>
      </c>
      <c r="O124" s="36">
        <f t="shared" si="33"/>
        <v>0</v>
      </c>
      <c r="P124" s="36">
        <f t="shared" si="33"/>
        <v>0</v>
      </c>
    </row>
    <row r="125" spans="1:16" s="5" customFormat="1" ht="15" customHeight="1" x14ac:dyDescent="0.25">
      <c r="A125" s="53" t="s">
        <v>35</v>
      </c>
      <c r="B125" s="38" t="s">
        <v>361</v>
      </c>
      <c r="C125" s="40">
        <f>SUM(C126,C129)</f>
        <v>0</v>
      </c>
      <c r="D125" s="40">
        <f t="shared" ref="D125:P125" si="34">SUM(D126,D129)</f>
        <v>0</v>
      </c>
      <c r="E125" s="40">
        <f t="shared" si="34"/>
        <v>0</v>
      </c>
      <c r="F125" s="40">
        <f t="shared" si="34"/>
        <v>0</v>
      </c>
      <c r="G125" s="40">
        <f t="shared" si="34"/>
        <v>0</v>
      </c>
      <c r="H125" s="40">
        <f t="shared" si="34"/>
        <v>0</v>
      </c>
      <c r="I125" s="40">
        <f t="shared" si="34"/>
        <v>0</v>
      </c>
      <c r="J125" s="40">
        <f t="shared" si="34"/>
        <v>0</v>
      </c>
      <c r="K125" s="40">
        <f t="shared" si="34"/>
        <v>0</v>
      </c>
      <c r="L125" s="40">
        <f t="shared" si="34"/>
        <v>0</v>
      </c>
      <c r="M125" s="40">
        <f t="shared" si="34"/>
        <v>0</v>
      </c>
      <c r="N125" s="40">
        <f t="shared" si="34"/>
        <v>0</v>
      </c>
      <c r="O125" s="40">
        <f t="shared" si="34"/>
        <v>0</v>
      </c>
      <c r="P125" s="40">
        <f t="shared" si="34"/>
        <v>0</v>
      </c>
    </row>
    <row r="126" spans="1:16" s="6" customFormat="1" ht="15" customHeight="1" x14ac:dyDescent="0.25">
      <c r="A126" s="41" t="s">
        <v>152</v>
      </c>
      <c r="B126" s="42" t="s">
        <v>225</v>
      </c>
      <c r="C126" s="46">
        <f>SUM(C127:C128)</f>
        <v>0</v>
      </c>
      <c r="D126" s="46">
        <f t="shared" ref="D126:P126" si="35">SUM(D127:D128)</f>
        <v>0</v>
      </c>
      <c r="E126" s="46">
        <f t="shared" si="35"/>
        <v>0</v>
      </c>
      <c r="F126" s="46">
        <f t="shared" si="35"/>
        <v>0</v>
      </c>
      <c r="G126" s="46">
        <f t="shared" si="35"/>
        <v>0</v>
      </c>
      <c r="H126" s="46">
        <f t="shared" si="35"/>
        <v>0</v>
      </c>
      <c r="I126" s="46">
        <f t="shared" si="35"/>
        <v>0</v>
      </c>
      <c r="J126" s="46">
        <f t="shared" si="35"/>
        <v>0</v>
      </c>
      <c r="K126" s="46">
        <f t="shared" si="35"/>
        <v>0</v>
      </c>
      <c r="L126" s="46">
        <f t="shared" si="35"/>
        <v>0</v>
      </c>
      <c r="M126" s="46">
        <f t="shared" si="35"/>
        <v>0</v>
      </c>
      <c r="N126" s="46">
        <f t="shared" si="35"/>
        <v>0</v>
      </c>
      <c r="O126" s="46">
        <f t="shared" si="35"/>
        <v>0</v>
      </c>
      <c r="P126" s="46">
        <f t="shared" si="35"/>
        <v>0</v>
      </c>
    </row>
    <row r="127" spans="1:16" s="6" customFormat="1" ht="15" customHeight="1" x14ac:dyDescent="0.25">
      <c r="A127" s="41" t="s">
        <v>155</v>
      </c>
      <c r="B127" s="42" t="s">
        <v>179</v>
      </c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</row>
    <row r="128" spans="1:16" s="6" customFormat="1" ht="15" customHeight="1" x14ac:dyDescent="0.25">
      <c r="A128" s="41" t="s">
        <v>155</v>
      </c>
      <c r="B128" s="42" t="s">
        <v>226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</row>
    <row r="129" spans="1:16" s="6" customFormat="1" ht="15" customHeight="1" x14ac:dyDescent="0.25">
      <c r="A129" s="41" t="s">
        <v>159</v>
      </c>
      <c r="B129" s="42" t="s">
        <v>181</v>
      </c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</row>
    <row r="130" spans="1:16" s="5" customFormat="1" ht="15" customHeight="1" x14ac:dyDescent="0.25">
      <c r="A130" s="53" t="s">
        <v>37</v>
      </c>
      <c r="B130" s="38" t="s">
        <v>362</v>
      </c>
      <c r="C130" s="40">
        <f>SUM(C131,C134)</f>
        <v>0</v>
      </c>
      <c r="D130" s="40">
        <f t="shared" ref="D130:P130" si="36">SUM(D131,D134)</f>
        <v>0</v>
      </c>
      <c r="E130" s="40">
        <f t="shared" si="36"/>
        <v>0</v>
      </c>
      <c r="F130" s="40">
        <f t="shared" si="36"/>
        <v>0</v>
      </c>
      <c r="G130" s="40">
        <f t="shared" si="36"/>
        <v>0</v>
      </c>
      <c r="H130" s="40">
        <f t="shared" si="36"/>
        <v>0</v>
      </c>
      <c r="I130" s="40">
        <f t="shared" si="36"/>
        <v>0</v>
      </c>
      <c r="J130" s="40">
        <f t="shared" si="36"/>
        <v>0</v>
      </c>
      <c r="K130" s="40">
        <f t="shared" si="36"/>
        <v>0</v>
      </c>
      <c r="L130" s="40">
        <f t="shared" si="36"/>
        <v>0</v>
      </c>
      <c r="M130" s="40">
        <f t="shared" si="36"/>
        <v>0</v>
      </c>
      <c r="N130" s="40">
        <f t="shared" si="36"/>
        <v>0</v>
      </c>
      <c r="O130" s="40">
        <f t="shared" si="36"/>
        <v>0</v>
      </c>
      <c r="P130" s="40">
        <f t="shared" si="36"/>
        <v>0</v>
      </c>
    </row>
    <row r="131" spans="1:16" s="6" customFormat="1" ht="15" customHeight="1" x14ac:dyDescent="0.25">
      <c r="A131" s="41" t="s">
        <v>152</v>
      </c>
      <c r="B131" s="42" t="s">
        <v>225</v>
      </c>
      <c r="C131" s="46">
        <f>SUM(C132:C133)</f>
        <v>0</v>
      </c>
      <c r="D131" s="46">
        <f t="shared" ref="D131:P131" si="37">SUM(D132:D133)</f>
        <v>0</v>
      </c>
      <c r="E131" s="46">
        <f t="shared" si="37"/>
        <v>0</v>
      </c>
      <c r="F131" s="46">
        <f t="shared" si="37"/>
        <v>0</v>
      </c>
      <c r="G131" s="46">
        <f t="shared" si="37"/>
        <v>0</v>
      </c>
      <c r="H131" s="46">
        <f t="shared" si="37"/>
        <v>0</v>
      </c>
      <c r="I131" s="46">
        <f t="shared" si="37"/>
        <v>0</v>
      </c>
      <c r="J131" s="46">
        <f t="shared" si="37"/>
        <v>0</v>
      </c>
      <c r="K131" s="46">
        <f t="shared" si="37"/>
        <v>0</v>
      </c>
      <c r="L131" s="46">
        <f t="shared" si="37"/>
        <v>0</v>
      </c>
      <c r="M131" s="46">
        <f t="shared" si="37"/>
        <v>0</v>
      </c>
      <c r="N131" s="46">
        <f t="shared" si="37"/>
        <v>0</v>
      </c>
      <c r="O131" s="46">
        <f t="shared" si="37"/>
        <v>0</v>
      </c>
      <c r="P131" s="46">
        <f t="shared" si="37"/>
        <v>0</v>
      </c>
    </row>
    <row r="132" spans="1:16" s="6" customFormat="1" ht="15" customHeight="1" x14ac:dyDescent="0.25">
      <c r="A132" s="41" t="s">
        <v>155</v>
      </c>
      <c r="B132" s="42" t="s">
        <v>179</v>
      </c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</row>
    <row r="133" spans="1:16" s="6" customFormat="1" ht="15" customHeight="1" x14ac:dyDescent="0.25">
      <c r="A133" s="41" t="s">
        <v>155</v>
      </c>
      <c r="B133" s="42" t="s">
        <v>226</v>
      </c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</row>
    <row r="134" spans="1:16" s="6" customFormat="1" ht="15" customHeight="1" x14ac:dyDescent="0.25">
      <c r="A134" s="41" t="s">
        <v>159</v>
      </c>
      <c r="B134" s="42" t="s">
        <v>181</v>
      </c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</row>
    <row r="135" spans="1:16" s="5" customFormat="1" ht="15" customHeight="1" x14ac:dyDescent="0.25">
      <c r="A135" s="53" t="s">
        <v>38</v>
      </c>
      <c r="B135" s="38" t="s">
        <v>363</v>
      </c>
      <c r="C135" s="40">
        <f>SUM(C136:C139,C142:C146)</f>
        <v>0</v>
      </c>
      <c r="D135" s="40">
        <f t="shared" ref="D135:P135" si="38">SUM(D136:D139,D142:D146)</f>
        <v>0</v>
      </c>
      <c r="E135" s="40">
        <f t="shared" si="38"/>
        <v>0</v>
      </c>
      <c r="F135" s="40">
        <f t="shared" si="38"/>
        <v>0</v>
      </c>
      <c r="G135" s="40">
        <f t="shared" si="38"/>
        <v>0</v>
      </c>
      <c r="H135" s="40">
        <f t="shared" si="38"/>
        <v>0</v>
      </c>
      <c r="I135" s="40">
        <f t="shared" si="38"/>
        <v>0</v>
      </c>
      <c r="J135" s="40">
        <f t="shared" si="38"/>
        <v>0</v>
      </c>
      <c r="K135" s="40">
        <f t="shared" si="38"/>
        <v>0</v>
      </c>
      <c r="L135" s="40">
        <f t="shared" si="38"/>
        <v>0</v>
      </c>
      <c r="M135" s="40">
        <f t="shared" si="38"/>
        <v>0</v>
      </c>
      <c r="N135" s="40">
        <f t="shared" si="38"/>
        <v>0</v>
      </c>
      <c r="O135" s="40">
        <f t="shared" si="38"/>
        <v>0</v>
      </c>
      <c r="P135" s="40">
        <f t="shared" si="38"/>
        <v>0</v>
      </c>
    </row>
    <row r="136" spans="1:16" s="6" customFormat="1" ht="15" customHeight="1" x14ac:dyDescent="0.25">
      <c r="A136" s="41" t="s">
        <v>152</v>
      </c>
      <c r="B136" s="42" t="s">
        <v>219</v>
      </c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</row>
    <row r="137" spans="1:16" s="6" customFormat="1" ht="15" customHeight="1" x14ac:dyDescent="0.25">
      <c r="A137" s="41" t="s">
        <v>159</v>
      </c>
      <c r="B137" s="42" t="s">
        <v>220</v>
      </c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</row>
    <row r="138" spans="1:16" s="6" customFormat="1" ht="15" customHeight="1" x14ac:dyDescent="0.25">
      <c r="A138" s="41" t="s">
        <v>161</v>
      </c>
      <c r="B138" s="42" t="s">
        <v>221</v>
      </c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</row>
    <row r="139" spans="1:16" s="6" customFormat="1" ht="15" customHeight="1" x14ac:dyDescent="0.25">
      <c r="A139" s="41" t="s">
        <v>227</v>
      </c>
      <c r="B139" s="42" t="s">
        <v>228</v>
      </c>
      <c r="C139" s="56">
        <f>SUM(C140:C141)</f>
        <v>0</v>
      </c>
      <c r="D139" s="56">
        <f t="shared" ref="D139:P139" si="39">SUM(D140:D141)</f>
        <v>0</v>
      </c>
      <c r="E139" s="56">
        <f t="shared" si="39"/>
        <v>0</v>
      </c>
      <c r="F139" s="56">
        <f t="shared" si="39"/>
        <v>0</v>
      </c>
      <c r="G139" s="56">
        <f t="shared" si="39"/>
        <v>0</v>
      </c>
      <c r="H139" s="56">
        <f t="shared" si="39"/>
        <v>0</v>
      </c>
      <c r="I139" s="56">
        <f t="shared" si="39"/>
        <v>0</v>
      </c>
      <c r="J139" s="56">
        <f t="shared" si="39"/>
        <v>0</v>
      </c>
      <c r="K139" s="56">
        <f t="shared" si="39"/>
        <v>0</v>
      </c>
      <c r="L139" s="56">
        <f t="shared" si="39"/>
        <v>0</v>
      </c>
      <c r="M139" s="56">
        <f t="shared" si="39"/>
        <v>0</v>
      </c>
      <c r="N139" s="56">
        <f t="shared" si="39"/>
        <v>0</v>
      </c>
      <c r="O139" s="56">
        <f t="shared" si="39"/>
        <v>0</v>
      </c>
      <c r="P139" s="56">
        <f t="shared" si="39"/>
        <v>0</v>
      </c>
    </row>
    <row r="140" spans="1:16" s="6" customFormat="1" ht="15" customHeight="1" x14ac:dyDescent="0.25">
      <c r="A140" s="41" t="s">
        <v>155</v>
      </c>
      <c r="B140" s="42" t="s">
        <v>179</v>
      </c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6" customFormat="1" ht="15" customHeight="1" x14ac:dyDescent="0.25">
      <c r="A141" s="41" t="s">
        <v>155</v>
      </c>
      <c r="B141" s="42" t="s">
        <v>226</v>
      </c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6" customFormat="1" ht="15" customHeight="1" x14ac:dyDescent="0.25">
      <c r="A142" s="41" t="s">
        <v>223</v>
      </c>
      <c r="B142" s="42" t="s">
        <v>229</v>
      </c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6" customFormat="1" ht="15" customHeight="1" x14ac:dyDescent="0.25">
      <c r="A143" s="41" t="s">
        <v>230</v>
      </c>
      <c r="B143" s="42" t="s">
        <v>222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6" customFormat="1" ht="15" customHeight="1" x14ac:dyDescent="0.25">
      <c r="A144" s="41" t="s">
        <v>231</v>
      </c>
      <c r="B144" s="42" t="s">
        <v>182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6" customFormat="1" ht="15" customHeight="1" x14ac:dyDescent="0.25">
      <c r="A145" s="41" t="s">
        <v>232</v>
      </c>
      <c r="B145" s="42" t="s">
        <v>233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6" customFormat="1" ht="15" customHeight="1" x14ac:dyDescent="0.25">
      <c r="A146" s="41" t="s">
        <v>234</v>
      </c>
      <c r="B146" s="42" t="s">
        <v>181</v>
      </c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5" customFormat="1" ht="15" customHeight="1" x14ac:dyDescent="0.25">
      <c r="A147" s="53" t="s">
        <v>67</v>
      </c>
      <c r="B147" s="38" t="s">
        <v>235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</row>
    <row r="148" spans="1:16" s="8" customFormat="1" ht="15" customHeight="1" x14ac:dyDescent="0.25">
      <c r="A148" s="32" t="s">
        <v>27</v>
      </c>
      <c r="B148" s="33" t="s">
        <v>238</v>
      </c>
      <c r="C148" s="36">
        <f>SUM(C149:C150)</f>
        <v>0</v>
      </c>
      <c r="D148" s="36">
        <f t="shared" ref="D148:P148" si="40">SUM(D149:D150)</f>
        <v>0</v>
      </c>
      <c r="E148" s="36">
        <f t="shared" si="40"/>
        <v>0</v>
      </c>
      <c r="F148" s="36">
        <f t="shared" si="40"/>
        <v>0</v>
      </c>
      <c r="G148" s="36">
        <f t="shared" si="40"/>
        <v>0</v>
      </c>
      <c r="H148" s="36">
        <f t="shared" si="40"/>
        <v>0</v>
      </c>
      <c r="I148" s="36">
        <f t="shared" si="40"/>
        <v>0</v>
      </c>
      <c r="J148" s="36">
        <f t="shared" si="40"/>
        <v>0</v>
      </c>
      <c r="K148" s="36">
        <f t="shared" si="40"/>
        <v>0</v>
      </c>
      <c r="L148" s="36">
        <f t="shared" si="40"/>
        <v>0</v>
      </c>
      <c r="M148" s="36">
        <f t="shared" si="40"/>
        <v>0</v>
      </c>
      <c r="N148" s="36">
        <f t="shared" si="40"/>
        <v>0</v>
      </c>
      <c r="O148" s="36">
        <f t="shared" si="40"/>
        <v>0</v>
      </c>
      <c r="P148" s="36">
        <f t="shared" si="40"/>
        <v>0</v>
      </c>
    </row>
    <row r="149" spans="1:16" s="5" customFormat="1" ht="15" customHeight="1" x14ac:dyDescent="0.25">
      <c r="A149" s="53" t="s">
        <v>35</v>
      </c>
      <c r="B149" s="38" t="s">
        <v>237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</row>
    <row r="150" spans="1:16" s="5" customFormat="1" ht="15" customHeight="1" x14ac:dyDescent="0.25">
      <c r="A150" s="53" t="s">
        <v>37</v>
      </c>
      <c r="B150" s="38" t="s">
        <v>171</v>
      </c>
      <c r="C150" s="40">
        <f>SUM(C151:C152)</f>
        <v>0</v>
      </c>
      <c r="D150" s="40">
        <f t="shared" ref="D150:P150" si="41">SUM(D151:D152)</f>
        <v>0</v>
      </c>
      <c r="E150" s="40">
        <f t="shared" si="41"/>
        <v>0</v>
      </c>
      <c r="F150" s="40">
        <f t="shared" si="41"/>
        <v>0</v>
      </c>
      <c r="G150" s="40">
        <f t="shared" si="41"/>
        <v>0</v>
      </c>
      <c r="H150" s="40">
        <f t="shared" si="41"/>
        <v>0</v>
      </c>
      <c r="I150" s="40">
        <f t="shared" si="41"/>
        <v>0</v>
      </c>
      <c r="J150" s="40">
        <f t="shared" si="41"/>
        <v>0</v>
      </c>
      <c r="K150" s="40">
        <f t="shared" si="41"/>
        <v>0</v>
      </c>
      <c r="L150" s="40">
        <f t="shared" si="41"/>
        <v>0</v>
      </c>
      <c r="M150" s="40">
        <f t="shared" si="41"/>
        <v>0</v>
      </c>
      <c r="N150" s="40">
        <f t="shared" si="41"/>
        <v>0</v>
      </c>
      <c r="O150" s="40">
        <f t="shared" si="41"/>
        <v>0</v>
      </c>
      <c r="P150" s="40">
        <f t="shared" si="41"/>
        <v>0</v>
      </c>
    </row>
    <row r="151" spans="1:16" s="5" customFormat="1" ht="15" customHeight="1" x14ac:dyDescent="0.25">
      <c r="A151" s="53" t="s">
        <v>155</v>
      </c>
      <c r="B151" s="38" t="s">
        <v>213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</row>
    <row r="152" spans="1:16" s="5" customFormat="1" ht="15" customHeight="1" x14ac:dyDescent="0.25">
      <c r="A152" s="53" t="s">
        <v>155</v>
      </c>
      <c r="B152" s="38" t="s">
        <v>214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</row>
    <row r="153" spans="1:16" ht="15" customHeight="1" x14ac:dyDescent="0.25">
      <c r="A153" s="32"/>
      <c r="B153" s="48" t="s">
        <v>239</v>
      </c>
      <c r="C153" s="34">
        <f>SUM(C94,C106)</f>
        <v>0</v>
      </c>
      <c r="D153" s="34">
        <f t="shared" ref="D153:P153" si="42">SUM(D94+D106)</f>
        <v>0</v>
      </c>
      <c r="E153" s="34">
        <f t="shared" si="42"/>
        <v>0</v>
      </c>
      <c r="F153" s="34">
        <f t="shared" si="42"/>
        <v>0</v>
      </c>
      <c r="G153" s="34">
        <f t="shared" si="42"/>
        <v>0</v>
      </c>
      <c r="H153" s="34">
        <f t="shared" si="42"/>
        <v>0</v>
      </c>
      <c r="I153" s="34">
        <f t="shared" si="42"/>
        <v>0</v>
      </c>
      <c r="J153" s="34">
        <f t="shared" si="42"/>
        <v>0</v>
      </c>
      <c r="K153" s="34">
        <f t="shared" si="42"/>
        <v>0</v>
      </c>
      <c r="L153" s="34">
        <f t="shared" si="42"/>
        <v>0</v>
      </c>
      <c r="M153" s="34">
        <f t="shared" si="42"/>
        <v>0</v>
      </c>
      <c r="N153" s="34">
        <f t="shared" si="42"/>
        <v>0</v>
      </c>
      <c r="O153" s="34">
        <f t="shared" si="42"/>
        <v>0</v>
      </c>
      <c r="P153" s="34">
        <f t="shared" si="42"/>
        <v>0</v>
      </c>
    </row>
    <row r="154" spans="1:16" ht="15.75" x14ac:dyDescent="0.25">
      <c r="A154" s="22"/>
      <c r="B154" s="57" t="s">
        <v>353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2"/>
      <c r="M154" s="22"/>
      <c r="N154" s="22"/>
      <c r="O154" s="22"/>
      <c r="P154" s="22"/>
    </row>
    <row r="155" spans="1:16" ht="15.75" x14ac:dyDescent="0.25">
      <c r="A155" s="22"/>
      <c r="B155" s="22" t="s">
        <v>367</v>
      </c>
      <c r="C155" s="22" t="b">
        <f>C92=C153</f>
        <v>1</v>
      </c>
      <c r="D155" s="22" t="b">
        <f t="shared" ref="D155:P155" si="43">D92=D153</f>
        <v>1</v>
      </c>
      <c r="E155" s="22" t="b">
        <f t="shared" si="43"/>
        <v>1</v>
      </c>
      <c r="F155" s="22" t="b">
        <f t="shared" si="43"/>
        <v>1</v>
      </c>
      <c r="G155" s="22" t="b">
        <f t="shared" si="43"/>
        <v>1</v>
      </c>
      <c r="H155" s="22" t="b">
        <f t="shared" si="43"/>
        <v>1</v>
      </c>
      <c r="I155" s="22" t="b">
        <f t="shared" si="43"/>
        <v>1</v>
      </c>
      <c r="J155" s="22" t="b">
        <f t="shared" si="43"/>
        <v>1</v>
      </c>
      <c r="K155" s="22" t="b">
        <f t="shared" si="43"/>
        <v>1</v>
      </c>
      <c r="L155" s="22" t="b">
        <f t="shared" si="43"/>
        <v>1</v>
      </c>
      <c r="M155" s="22" t="b">
        <f t="shared" si="43"/>
        <v>1</v>
      </c>
      <c r="N155" s="22" t="b">
        <f t="shared" si="43"/>
        <v>1</v>
      </c>
      <c r="O155" s="22" t="b">
        <f t="shared" si="43"/>
        <v>1</v>
      </c>
      <c r="P155" s="22" t="b">
        <f t="shared" si="43"/>
        <v>1</v>
      </c>
    </row>
  </sheetData>
  <sheetProtection algorithmName="SHA-512" hashValue="bkqbDllOWdMrNr85iY+5kaFphbtXFUWu91W1dX3bIC8am/AM5Zf5/3SL1lzhvWp9tu2i+/owjseDD1sf+xhiMA==" saltValue="hov7t++pTZSwxxVkFHeypQ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19" zoomScale="70" zoomScaleNormal="70" workbookViewId="0">
      <selection activeCell="F61" sqref="F61"/>
    </sheetView>
  </sheetViews>
  <sheetFormatPr defaultRowHeight="15" x14ac:dyDescent="0.25"/>
  <cols>
    <col min="1" max="1" width="3.28515625" customWidth="1"/>
    <col min="2" max="2" width="108" customWidth="1"/>
    <col min="3" max="16" width="20.42578125" customWidth="1"/>
  </cols>
  <sheetData>
    <row r="1" spans="1:16" ht="15.75" x14ac:dyDescent="0.25">
      <c r="A1" s="19" t="s">
        <v>89</v>
      </c>
      <c r="B1" s="20" t="s">
        <v>376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5">
      <c r="A2" s="58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59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71" t="s">
        <v>17</v>
      </c>
      <c r="B4" s="71" t="s">
        <v>63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ht="15" customHeight="1" x14ac:dyDescent="0.25">
      <c r="A5" s="32" t="s">
        <v>19</v>
      </c>
      <c r="B5" s="32" t="s">
        <v>64</v>
      </c>
      <c r="C5" s="52">
        <f>'C. RPP bez projektu'!C5</f>
        <v>0</v>
      </c>
      <c r="D5" s="52">
        <f>'C. RPP bez projektu'!D5</f>
        <v>0</v>
      </c>
      <c r="E5" s="52">
        <f>'C. RPP bez projektu'!E5</f>
        <v>0</v>
      </c>
      <c r="F5" s="52">
        <f>'C. RPP bez projektu'!F5+'G. RPP projekt'!C5</f>
        <v>0</v>
      </c>
      <c r="G5" s="52">
        <f>'C. RPP bez projektu'!G5+'G. RPP projekt'!D5</f>
        <v>0</v>
      </c>
      <c r="H5" s="52">
        <f>'C. RPP bez projektu'!H5+'G. RPP projekt'!E5</f>
        <v>0</v>
      </c>
      <c r="I5" s="52">
        <f>'C. RPP bez projektu'!I5+'G. RPP projekt'!F5</f>
        <v>0</v>
      </c>
      <c r="J5" s="52">
        <f>'C. RPP bez projektu'!J5+'G. RPP projekt'!G5</f>
        <v>0</v>
      </c>
      <c r="K5" s="52">
        <f>'C. RPP bez projektu'!K5+'G. RPP projekt'!H5</f>
        <v>0</v>
      </c>
      <c r="L5" s="52">
        <f>'C. RPP bez projektu'!L5+'G. RPP projekt'!I5</f>
        <v>0</v>
      </c>
      <c r="M5" s="52">
        <f>'C. RPP bez projektu'!M5+'G. RPP projekt'!J5</f>
        <v>0</v>
      </c>
      <c r="N5" s="52">
        <f>'C. RPP bez projektu'!N5+'G. RPP projekt'!K5</f>
        <v>0</v>
      </c>
      <c r="O5" s="52">
        <f>'C. RPP bez projektu'!O5+'G. RPP projekt'!L5</f>
        <v>0</v>
      </c>
      <c r="P5" s="52">
        <f>'C. RPP bez projektu'!P5+'G. RPP projekt'!M5</f>
        <v>0</v>
      </c>
    </row>
    <row r="6" spans="1:16" ht="15" customHeight="1" x14ac:dyDescent="0.25">
      <c r="A6" s="32" t="s">
        <v>20</v>
      </c>
      <c r="B6" s="32" t="s">
        <v>265</v>
      </c>
      <c r="C6" s="34">
        <f>SUM(C7:C16)</f>
        <v>0</v>
      </c>
      <c r="D6" s="34">
        <f t="shared" ref="D6:P6" si="0">SUM(D7:D16)</f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  <c r="O6" s="34">
        <f t="shared" si="0"/>
        <v>0</v>
      </c>
      <c r="P6" s="34">
        <f t="shared" si="0"/>
        <v>0</v>
      </c>
    </row>
    <row r="7" spans="1:16" s="10" customFormat="1" ht="15" customHeight="1" x14ac:dyDescent="0.25">
      <c r="A7" s="53" t="s">
        <v>35</v>
      </c>
      <c r="B7" s="53" t="s">
        <v>43</v>
      </c>
      <c r="C7" s="74">
        <f>'C. RPP bez projektu'!C7</f>
        <v>0</v>
      </c>
      <c r="D7" s="74">
        <f>'C. RPP bez projektu'!D7</f>
        <v>0</v>
      </c>
      <c r="E7" s="74">
        <f>'C. RPP bez projektu'!E7</f>
        <v>0</v>
      </c>
      <c r="F7" s="74">
        <f>'C. RPP bez projektu'!F7+'G. RPP projekt'!C7</f>
        <v>0</v>
      </c>
      <c r="G7" s="74">
        <f>'C. RPP bez projektu'!G7+'G. RPP projekt'!D7</f>
        <v>0</v>
      </c>
      <c r="H7" s="74">
        <f>'C. RPP bez projektu'!H7+'G. RPP projekt'!E7</f>
        <v>0</v>
      </c>
      <c r="I7" s="74">
        <f>'C. RPP bez projektu'!I7+'G. RPP projekt'!F7</f>
        <v>0</v>
      </c>
      <c r="J7" s="74">
        <f>'C. RPP bez projektu'!J7+'G. RPP projekt'!G7</f>
        <v>0</v>
      </c>
      <c r="K7" s="74">
        <f>'C. RPP bez projektu'!K7+'G. RPP projekt'!H7</f>
        <v>0</v>
      </c>
      <c r="L7" s="74">
        <f>'C. RPP bez projektu'!L7+'G. RPP projekt'!I7</f>
        <v>0</v>
      </c>
      <c r="M7" s="74">
        <f>'C. RPP bez projektu'!M7+'G. RPP projekt'!J7</f>
        <v>0</v>
      </c>
      <c r="N7" s="74">
        <f>'C. RPP bez projektu'!N7+'G. RPP projekt'!K7</f>
        <v>0</v>
      </c>
      <c r="O7" s="74">
        <f>'C. RPP bez projektu'!O7+'G. RPP projekt'!L7</f>
        <v>0</v>
      </c>
      <c r="P7" s="74">
        <f>'C. RPP bez projektu'!P7+'G. RPP projekt'!M7</f>
        <v>0</v>
      </c>
    </row>
    <row r="8" spans="1:16" s="10" customFormat="1" ht="15" customHeight="1" x14ac:dyDescent="0.25">
      <c r="A8" s="53" t="s">
        <v>37</v>
      </c>
      <c r="B8" s="53" t="s">
        <v>256</v>
      </c>
      <c r="C8" s="74">
        <f>'C. RPP bez projektu'!C8</f>
        <v>0</v>
      </c>
      <c r="D8" s="74">
        <f>'C. RPP bez projektu'!D8</f>
        <v>0</v>
      </c>
      <c r="E8" s="74">
        <f>'C. RPP bez projektu'!E8</f>
        <v>0</v>
      </c>
      <c r="F8" s="74">
        <f>'C. RPP bez projektu'!F8+'G. RPP projekt'!C8</f>
        <v>0</v>
      </c>
      <c r="G8" s="74">
        <f>'C. RPP bez projektu'!G8+'G. RPP projekt'!D8</f>
        <v>0</v>
      </c>
      <c r="H8" s="74">
        <f>'C. RPP bez projektu'!H8+'G. RPP projekt'!E8</f>
        <v>0</v>
      </c>
      <c r="I8" s="74">
        <f>'C. RPP bez projektu'!I8+'G. RPP projekt'!F8</f>
        <v>0</v>
      </c>
      <c r="J8" s="74">
        <f>'C. RPP bez projektu'!J8+'G. RPP projekt'!G8</f>
        <v>0</v>
      </c>
      <c r="K8" s="74">
        <f>'C. RPP bez projektu'!K8+'G. RPP projekt'!H8</f>
        <v>0</v>
      </c>
      <c r="L8" s="74">
        <f>'C. RPP bez projektu'!L8+'G. RPP projekt'!I8</f>
        <v>0</v>
      </c>
      <c r="M8" s="74">
        <f>'C. RPP bez projektu'!M8+'G. RPP projekt'!J8</f>
        <v>0</v>
      </c>
      <c r="N8" s="74">
        <f>'C. RPP bez projektu'!N8+'G. RPP projekt'!K8</f>
        <v>0</v>
      </c>
      <c r="O8" s="74">
        <f>'C. RPP bez projektu'!O8+'G. RPP projekt'!L8</f>
        <v>0</v>
      </c>
      <c r="P8" s="74">
        <f>'C. RPP bez projektu'!P8+'G. RPP projekt'!M8</f>
        <v>0</v>
      </c>
    </row>
    <row r="9" spans="1:16" s="10" customFormat="1" ht="15" customHeight="1" x14ac:dyDescent="0.25">
      <c r="A9" s="53" t="s">
        <v>38</v>
      </c>
      <c r="B9" s="53" t="s">
        <v>257</v>
      </c>
      <c r="C9" s="74">
        <f>'C. RPP bez projektu'!C9</f>
        <v>0</v>
      </c>
      <c r="D9" s="74">
        <f>'C. RPP bez projektu'!D9</f>
        <v>0</v>
      </c>
      <c r="E9" s="74">
        <f>'C. RPP bez projektu'!E9</f>
        <v>0</v>
      </c>
      <c r="F9" s="74">
        <f>'C. RPP bez projektu'!F9+'G. RPP projekt'!C9</f>
        <v>0</v>
      </c>
      <c r="G9" s="74">
        <f>'C. RPP bez projektu'!G9+'G. RPP projekt'!D9</f>
        <v>0</v>
      </c>
      <c r="H9" s="74">
        <f>'C. RPP bez projektu'!H9+'G. RPP projekt'!E9</f>
        <v>0</v>
      </c>
      <c r="I9" s="74">
        <f>'C. RPP bez projektu'!I9+'G. RPP projekt'!F9</f>
        <v>0</v>
      </c>
      <c r="J9" s="74">
        <f>'C. RPP bez projektu'!J9+'G. RPP projekt'!G9</f>
        <v>0</v>
      </c>
      <c r="K9" s="74">
        <f>'C. RPP bez projektu'!K9+'G. RPP projekt'!H9</f>
        <v>0</v>
      </c>
      <c r="L9" s="74">
        <f>'C. RPP bez projektu'!L9+'G. RPP projekt'!I9</f>
        <v>0</v>
      </c>
      <c r="M9" s="74">
        <f>'C. RPP bez projektu'!M9+'G. RPP projekt'!J9</f>
        <v>0</v>
      </c>
      <c r="N9" s="74">
        <f>'C. RPP bez projektu'!N9+'G. RPP projekt'!K9</f>
        <v>0</v>
      </c>
      <c r="O9" s="74">
        <f>'C. RPP bez projektu'!O9+'G. RPP projekt'!L9</f>
        <v>0</v>
      </c>
      <c r="P9" s="74">
        <f>'C. RPP bez projektu'!P9+'G. RPP projekt'!M9</f>
        <v>0</v>
      </c>
    </row>
    <row r="10" spans="1:16" s="10" customFormat="1" ht="15" customHeight="1" x14ac:dyDescent="0.25">
      <c r="A10" s="53" t="s">
        <v>67</v>
      </c>
      <c r="B10" s="53" t="s">
        <v>258</v>
      </c>
      <c r="C10" s="74">
        <f>'C. RPP bez projektu'!C10</f>
        <v>0</v>
      </c>
      <c r="D10" s="74">
        <f>'C. RPP bez projektu'!D10</f>
        <v>0</v>
      </c>
      <c r="E10" s="74">
        <f>'C. RPP bez projektu'!E10</f>
        <v>0</v>
      </c>
      <c r="F10" s="74">
        <f>'C. RPP bez projektu'!F10+'G. RPP projekt'!C10</f>
        <v>0</v>
      </c>
      <c r="G10" s="74">
        <f>'C. RPP bez projektu'!G10+'G. RPP projekt'!D10</f>
        <v>0</v>
      </c>
      <c r="H10" s="74">
        <f>'C. RPP bez projektu'!H10+'G. RPP projekt'!E10</f>
        <v>0</v>
      </c>
      <c r="I10" s="74">
        <f>'C. RPP bez projektu'!I10+'G. RPP projekt'!F10</f>
        <v>0</v>
      </c>
      <c r="J10" s="74">
        <f>'C. RPP bez projektu'!J10+'G. RPP projekt'!G10</f>
        <v>0</v>
      </c>
      <c r="K10" s="74">
        <f>'C. RPP bez projektu'!K10+'G. RPP projekt'!H10</f>
        <v>0</v>
      </c>
      <c r="L10" s="74">
        <f>'C. RPP bez projektu'!L10+'G. RPP projekt'!I10</f>
        <v>0</v>
      </c>
      <c r="M10" s="74">
        <f>'C. RPP bez projektu'!M10+'G. RPP projekt'!J10</f>
        <v>0</v>
      </c>
      <c r="N10" s="74">
        <f>'C. RPP bez projektu'!N10+'G. RPP projekt'!K10</f>
        <v>0</v>
      </c>
      <c r="O10" s="74">
        <f>'C. RPP bez projektu'!O10+'G. RPP projekt'!L10</f>
        <v>0</v>
      </c>
      <c r="P10" s="74">
        <f>'C. RPP bez projektu'!P10+'G. RPP projekt'!M10</f>
        <v>0</v>
      </c>
    </row>
    <row r="11" spans="1:16" s="10" customFormat="1" ht="15" customHeight="1" x14ac:dyDescent="0.25">
      <c r="A11" s="53" t="s">
        <v>69</v>
      </c>
      <c r="B11" s="53" t="s">
        <v>259</v>
      </c>
      <c r="C11" s="74">
        <f>'C. RPP bez projektu'!C11</f>
        <v>0</v>
      </c>
      <c r="D11" s="74">
        <f>'C. RPP bez projektu'!D11</f>
        <v>0</v>
      </c>
      <c r="E11" s="74">
        <f>'C. RPP bez projektu'!E11</f>
        <v>0</v>
      </c>
      <c r="F11" s="74">
        <f>'C. RPP bez projektu'!F11+'G. RPP projekt'!C11</f>
        <v>0</v>
      </c>
      <c r="G11" s="74">
        <f>'C. RPP bez projektu'!G11+'G. RPP projekt'!D11</f>
        <v>0</v>
      </c>
      <c r="H11" s="74">
        <f>'C. RPP bez projektu'!H11+'G. RPP projekt'!E11</f>
        <v>0</v>
      </c>
      <c r="I11" s="74">
        <f>'C. RPP bez projektu'!I11+'G. RPP projekt'!F11</f>
        <v>0</v>
      </c>
      <c r="J11" s="74">
        <f>'C. RPP bez projektu'!J11+'G. RPP projekt'!G11</f>
        <v>0</v>
      </c>
      <c r="K11" s="74">
        <f>'C. RPP bez projektu'!K11+'G. RPP projekt'!H11</f>
        <v>0</v>
      </c>
      <c r="L11" s="74">
        <f>'C. RPP bez projektu'!L11+'G. RPP projekt'!I11</f>
        <v>0</v>
      </c>
      <c r="M11" s="74">
        <f>'C. RPP bez projektu'!M11+'G. RPP projekt'!J11</f>
        <v>0</v>
      </c>
      <c r="N11" s="74">
        <f>'C. RPP bez projektu'!N11+'G. RPP projekt'!K11</f>
        <v>0</v>
      </c>
      <c r="O11" s="74">
        <f>'C. RPP bez projektu'!O11+'G. RPP projekt'!L11</f>
        <v>0</v>
      </c>
      <c r="P11" s="74">
        <f>'C. RPP bez projektu'!P11+'G. RPP projekt'!M11</f>
        <v>0</v>
      </c>
    </row>
    <row r="12" spans="1:16" s="10" customFormat="1" ht="15" customHeight="1" x14ac:dyDescent="0.25">
      <c r="A12" s="53" t="s">
        <v>107</v>
      </c>
      <c r="B12" s="53" t="s">
        <v>65</v>
      </c>
      <c r="C12" s="74">
        <f>'C. RPP bez projektu'!C12</f>
        <v>0</v>
      </c>
      <c r="D12" s="74">
        <f>'C. RPP bez projektu'!D12</f>
        <v>0</v>
      </c>
      <c r="E12" s="74">
        <f>'C. RPP bez projektu'!E12</f>
        <v>0</v>
      </c>
      <c r="F12" s="74">
        <f>'C. RPP bez projektu'!F12+'G. RPP projekt'!C12</f>
        <v>0</v>
      </c>
      <c r="G12" s="74">
        <f>'C. RPP bez projektu'!G12+'G. RPP projekt'!D12</f>
        <v>0</v>
      </c>
      <c r="H12" s="74">
        <f>'C. RPP bez projektu'!H12+'G. RPP projekt'!E12</f>
        <v>0</v>
      </c>
      <c r="I12" s="74">
        <f>'C. RPP bez projektu'!I12+'G. RPP projekt'!F12</f>
        <v>0</v>
      </c>
      <c r="J12" s="74">
        <f>'C. RPP bez projektu'!J12+'G. RPP projekt'!G12</f>
        <v>0</v>
      </c>
      <c r="K12" s="74">
        <f>'C. RPP bez projektu'!K12+'G. RPP projekt'!H12</f>
        <v>0</v>
      </c>
      <c r="L12" s="74">
        <f>'C. RPP bez projektu'!L12+'G. RPP projekt'!I12</f>
        <v>0</v>
      </c>
      <c r="M12" s="74">
        <f>'C. RPP bez projektu'!M12+'G. RPP projekt'!J12</f>
        <v>0</v>
      </c>
      <c r="N12" s="74">
        <f>'C. RPP bez projektu'!N12+'G. RPP projekt'!K12</f>
        <v>0</v>
      </c>
      <c r="O12" s="74">
        <f>'C. RPP bez projektu'!O12+'G. RPP projekt'!L12</f>
        <v>0</v>
      </c>
      <c r="P12" s="74">
        <f>'C. RPP bez projektu'!P12+'G. RPP projekt'!M12</f>
        <v>0</v>
      </c>
    </row>
    <row r="13" spans="1:16" s="10" customFormat="1" ht="15" customHeight="1" x14ac:dyDescent="0.25">
      <c r="A13" s="53" t="s">
        <v>109</v>
      </c>
      <c r="B13" s="53" t="s">
        <v>66</v>
      </c>
      <c r="C13" s="74">
        <f>'C. RPP bez projektu'!C13</f>
        <v>0</v>
      </c>
      <c r="D13" s="74">
        <f>'C. RPP bez projektu'!D13</f>
        <v>0</v>
      </c>
      <c r="E13" s="74">
        <f>'C. RPP bez projektu'!E13</f>
        <v>0</v>
      </c>
      <c r="F13" s="74">
        <f>'C. RPP bez projektu'!F13+'G. RPP projekt'!C13</f>
        <v>0</v>
      </c>
      <c r="G13" s="74">
        <f>'C. RPP bez projektu'!G13+'G. RPP projekt'!D13</f>
        <v>0</v>
      </c>
      <c r="H13" s="74">
        <f>'C. RPP bez projektu'!H13+'G. RPP projekt'!E13</f>
        <v>0</v>
      </c>
      <c r="I13" s="74">
        <f>'C. RPP bez projektu'!I13+'G. RPP projekt'!F13</f>
        <v>0</v>
      </c>
      <c r="J13" s="74">
        <f>'C. RPP bez projektu'!J13+'G. RPP projekt'!G13</f>
        <v>0</v>
      </c>
      <c r="K13" s="74">
        <f>'C. RPP bez projektu'!K13+'G. RPP projekt'!H13</f>
        <v>0</v>
      </c>
      <c r="L13" s="74">
        <f>'C. RPP bez projektu'!L13+'G. RPP projekt'!I13</f>
        <v>0</v>
      </c>
      <c r="M13" s="74">
        <f>'C. RPP bez projektu'!M13+'G. RPP projekt'!J13</f>
        <v>0</v>
      </c>
      <c r="N13" s="74">
        <f>'C. RPP bez projektu'!N13+'G. RPP projekt'!K13</f>
        <v>0</v>
      </c>
      <c r="O13" s="74">
        <f>'C. RPP bez projektu'!O13+'G. RPP projekt'!L13</f>
        <v>0</v>
      </c>
      <c r="P13" s="74">
        <f>'C. RPP bez projektu'!P13+'G. RPP projekt'!M13</f>
        <v>0</v>
      </c>
    </row>
    <row r="14" spans="1:16" s="10" customFormat="1" ht="15" customHeight="1" x14ac:dyDescent="0.25">
      <c r="A14" s="53" t="s">
        <v>261</v>
      </c>
      <c r="B14" s="53" t="s">
        <v>68</v>
      </c>
      <c r="C14" s="74">
        <f>'C. RPP bez projektu'!C14</f>
        <v>0</v>
      </c>
      <c r="D14" s="74">
        <f>'C. RPP bez projektu'!D14</f>
        <v>0</v>
      </c>
      <c r="E14" s="74">
        <f>'C. RPP bez projektu'!E14</f>
        <v>0</v>
      </c>
      <c r="F14" s="74">
        <f>'C. RPP bez projektu'!F14+'G. RPP projekt'!C14</f>
        <v>0</v>
      </c>
      <c r="G14" s="74">
        <f>'C. RPP bez projektu'!G14+'G. RPP projekt'!D14</f>
        <v>0</v>
      </c>
      <c r="H14" s="74">
        <f>'C. RPP bez projektu'!H14+'G. RPP projekt'!E14</f>
        <v>0</v>
      </c>
      <c r="I14" s="74">
        <f>'C. RPP bez projektu'!I14+'G. RPP projekt'!F14</f>
        <v>0</v>
      </c>
      <c r="J14" s="74">
        <f>'C. RPP bez projektu'!J14+'G. RPP projekt'!G14</f>
        <v>0</v>
      </c>
      <c r="K14" s="74">
        <f>'C. RPP bez projektu'!K14+'G. RPP projekt'!H14</f>
        <v>0</v>
      </c>
      <c r="L14" s="74">
        <f>'C. RPP bez projektu'!L14+'G. RPP projekt'!I14</f>
        <v>0</v>
      </c>
      <c r="M14" s="74">
        <f>'C. RPP bez projektu'!M14+'G. RPP projekt'!J14</f>
        <v>0</v>
      </c>
      <c r="N14" s="74">
        <f>'C. RPP bez projektu'!N14+'G. RPP projekt'!K14</f>
        <v>0</v>
      </c>
      <c r="O14" s="74">
        <f>'C. RPP bez projektu'!O14+'G. RPP projekt'!L14</f>
        <v>0</v>
      </c>
      <c r="P14" s="74">
        <f>'C. RPP bez projektu'!P14+'G. RPP projekt'!M14</f>
        <v>0</v>
      </c>
    </row>
    <row r="15" spans="1:16" s="10" customFormat="1" ht="15" customHeight="1" x14ac:dyDescent="0.25">
      <c r="A15" s="53" t="s">
        <v>262</v>
      </c>
      <c r="B15" s="53" t="s">
        <v>260</v>
      </c>
      <c r="C15" s="74">
        <f>'C. RPP bez projektu'!C15</f>
        <v>0</v>
      </c>
      <c r="D15" s="74">
        <f>'C. RPP bez projektu'!D15</f>
        <v>0</v>
      </c>
      <c r="E15" s="74">
        <f>'C. RPP bez projektu'!E15</f>
        <v>0</v>
      </c>
      <c r="F15" s="74">
        <f>'C. RPP bez projektu'!F15+'G. RPP projekt'!C15</f>
        <v>0</v>
      </c>
      <c r="G15" s="74">
        <f>'C. RPP bez projektu'!G15+'G. RPP projekt'!D15</f>
        <v>0</v>
      </c>
      <c r="H15" s="74">
        <f>'C. RPP bez projektu'!H15+'G. RPP projekt'!E15</f>
        <v>0</v>
      </c>
      <c r="I15" s="74">
        <f>'C. RPP bez projektu'!I15+'G. RPP projekt'!F15</f>
        <v>0</v>
      </c>
      <c r="J15" s="74">
        <f>'C. RPP bez projektu'!J15+'G. RPP projekt'!G15</f>
        <v>0</v>
      </c>
      <c r="K15" s="74">
        <f>'C. RPP bez projektu'!K15+'G. RPP projekt'!H15</f>
        <v>0</v>
      </c>
      <c r="L15" s="74">
        <f>'C. RPP bez projektu'!L15+'G. RPP projekt'!I15</f>
        <v>0</v>
      </c>
      <c r="M15" s="74">
        <f>'C. RPP bez projektu'!M15+'G. RPP projekt'!J15</f>
        <v>0</v>
      </c>
      <c r="N15" s="74">
        <f>'C. RPP bez projektu'!N15+'G. RPP projekt'!K15</f>
        <v>0</v>
      </c>
      <c r="O15" s="74">
        <f>'C. RPP bez projektu'!O15+'G. RPP projekt'!L15</f>
        <v>0</v>
      </c>
      <c r="P15" s="74">
        <f>'C. RPP bez projektu'!P15+'G. RPP projekt'!M15</f>
        <v>0</v>
      </c>
    </row>
    <row r="16" spans="1:16" s="10" customFormat="1" ht="15" customHeight="1" x14ac:dyDescent="0.25">
      <c r="A16" s="53" t="s">
        <v>263</v>
      </c>
      <c r="B16" s="53" t="s">
        <v>70</v>
      </c>
      <c r="C16" s="74">
        <f>'C. RPP bez projektu'!C16</f>
        <v>0</v>
      </c>
      <c r="D16" s="74">
        <f>'C. RPP bez projektu'!D16</f>
        <v>0</v>
      </c>
      <c r="E16" s="74">
        <f>'C. RPP bez projektu'!E16</f>
        <v>0</v>
      </c>
      <c r="F16" s="74">
        <f>'C. RPP bez projektu'!F16+'G. RPP projekt'!C16</f>
        <v>0</v>
      </c>
      <c r="G16" s="74">
        <f>'C. RPP bez projektu'!G16+'G. RPP projekt'!D16</f>
        <v>0</v>
      </c>
      <c r="H16" s="74">
        <f>'C. RPP bez projektu'!H16+'G. RPP projekt'!E16</f>
        <v>0</v>
      </c>
      <c r="I16" s="74">
        <f>'C. RPP bez projektu'!I16+'G. RPP projekt'!F16</f>
        <v>0</v>
      </c>
      <c r="J16" s="74">
        <f>'C. RPP bez projektu'!J16+'G. RPP projekt'!G16</f>
        <v>0</v>
      </c>
      <c r="K16" s="74">
        <f>'C. RPP bez projektu'!K16+'G. RPP projekt'!H16</f>
        <v>0</v>
      </c>
      <c r="L16" s="74">
        <f>'C. RPP bez projektu'!L16+'G. RPP projekt'!I16</f>
        <v>0</v>
      </c>
      <c r="M16" s="74">
        <f>'C. RPP bez projektu'!M16+'G. RPP projekt'!J16</f>
        <v>0</v>
      </c>
      <c r="N16" s="74">
        <f>'C. RPP bez projektu'!N16+'G. RPP projekt'!K16</f>
        <v>0</v>
      </c>
      <c r="O16" s="74">
        <f>'C. RPP bez projektu'!O16+'G. RPP projekt'!L16</f>
        <v>0</v>
      </c>
      <c r="P16" s="74">
        <f>'C. RPP bez projektu'!P16+'G. RPP projekt'!M16</f>
        <v>0</v>
      </c>
    </row>
    <row r="17" spans="1:16" ht="15.75" x14ac:dyDescent="0.25">
      <c r="A17" s="32" t="s">
        <v>26</v>
      </c>
      <c r="B17" s="32" t="s">
        <v>264</v>
      </c>
      <c r="C17" s="34">
        <f>SUM(C5:C6)</f>
        <v>0</v>
      </c>
      <c r="D17" s="34">
        <f t="shared" ref="D17:P17" si="1">SUM(D5:D6)</f>
        <v>0</v>
      </c>
      <c r="E17" s="34">
        <f t="shared" si="1"/>
        <v>0</v>
      </c>
      <c r="F17" s="34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  <c r="N17" s="34">
        <f t="shared" si="1"/>
        <v>0</v>
      </c>
      <c r="O17" s="34">
        <f t="shared" si="1"/>
        <v>0</v>
      </c>
      <c r="P17" s="34">
        <f t="shared" si="1"/>
        <v>0</v>
      </c>
    </row>
    <row r="18" spans="1:16" ht="15.75" x14ac:dyDescent="0.25">
      <c r="A18" s="71" t="s">
        <v>29</v>
      </c>
      <c r="B18" s="71" t="s">
        <v>71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16" ht="15.75" x14ac:dyDescent="0.25">
      <c r="A19" s="32" t="s">
        <v>19</v>
      </c>
      <c r="B19" s="32" t="s">
        <v>282</v>
      </c>
      <c r="C19" s="34">
        <f>SUM(C20:C22,C30)</f>
        <v>0</v>
      </c>
      <c r="D19" s="34">
        <f t="shared" ref="D19:P19" si="2">SUM(D20:D22,D30)</f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4">
        <f t="shared" si="2"/>
        <v>0</v>
      </c>
      <c r="P19" s="34">
        <f t="shared" si="2"/>
        <v>0</v>
      </c>
    </row>
    <row r="20" spans="1:16" s="10" customFormat="1" ht="15" customHeight="1" x14ac:dyDescent="0.25">
      <c r="A20" s="53" t="s">
        <v>35</v>
      </c>
      <c r="B20" s="53" t="s">
        <v>266</v>
      </c>
      <c r="C20" s="74">
        <f>'C. RPP bez projektu'!C20</f>
        <v>0</v>
      </c>
      <c r="D20" s="74">
        <f>'C. RPP bez projektu'!D20</f>
        <v>0</v>
      </c>
      <c r="E20" s="74">
        <f>'C. RPP bez projektu'!E20</f>
        <v>0</v>
      </c>
      <c r="F20" s="74">
        <f>'C. RPP bez projektu'!F20+'G. RPP projekt'!C20</f>
        <v>0</v>
      </c>
      <c r="G20" s="74">
        <f>'C. RPP bez projektu'!G20+'G. RPP projekt'!D20</f>
        <v>0</v>
      </c>
      <c r="H20" s="74">
        <f>'C. RPP bez projektu'!H20+'G. RPP projekt'!E20</f>
        <v>0</v>
      </c>
      <c r="I20" s="74">
        <f>'C. RPP bez projektu'!I20+'G. RPP projekt'!F20</f>
        <v>0</v>
      </c>
      <c r="J20" s="74">
        <f>'C. RPP bez projektu'!J20+'G. RPP projekt'!G20</f>
        <v>0</v>
      </c>
      <c r="K20" s="74">
        <f>'C. RPP bez projektu'!K20+'G. RPP projekt'!H20</f>
        <v>0</v>
      </c>
      <c r="L20" s="74">
        <f>'C. RPP bez projektu'!L20+'G. RPP projekt'!I20</f>
        <v>0</v>
      </c>
      <c r="M20" s="74">
        <f>'C. RPP bez projektu'!M20+'G. RPP projekt'!J20</f>
        <v>0</v>
      </c>
      <c r="N20" s="74">
        <f>'C. RPP bez projektu'!N20+'G. RPP projekt'!K20</f>
        <v>0</v>
      </c>
      <c r="O20" s="74">
        <f>'C. RPP bez projektu'!O20+'G. RPP projekt'!L20</f>
        <v>0</v>
      </c>
      <c r="P20" s="74">
        <f>'C. RPP bez projektu'!P20+'G. RPP projekt'!M20</f>
        <v>0</v>
      </c>
    </row>
    <row r="21" spans="1:16" s="10" customFormat="1" ht="15" customHeight="1" x14ac:dyDescent="0.25">
      <c r="A21" s="53" t="s">
        <v>37</v>
      </c>
      <c r="B21" s="53" t="s">
        <v>267</v>
      </c>
      <c r="C21" s="74">
        <f>'C. RPP bez projektu'!C21</f>
        <v>0</v>
      </c>
      <c r="D21" s="74">
        <f>'C. RPP bez projektu'!D21</f>
        <v>0</v>
      </c>
      <c r="E21" s="74">
        <f>'C. RPP bez projektu'!E21</f>
        <v>0</v>
      </c>
      <c r="F21" s="74">
        <f>'C. RPP bez projektu'!F21+'G. RPP projekt'!C21</f>
        <v>0</v>
      </c>
      <c r="G21" s="74">
        <f>'C. RPP bez projektu'!G21+'G. RPP projekt'!D21</f>
        <v>0</v>
      </c>
      <c r="H21" s="74">
        <f>'C. RPP bez projektu'!H21+'G. RPP projekt'!E21</f>
        <v>0</v>
      </c>
      <c r="I21" s="74">
        <f>'C. RPP bez projektu'!I21+'G. RPP projekt'!F21</f>
        <v>0</v>
      </c>
      <c r="J21" s="74">
        <f>'C. RPP bez projektu'!J21+'G. RPP projekt'!G21</f>
        <v>0</v>
      </c>
      <c r="K21" s="74">
        <f>'C. RPP bez projektu'!K21+'G. RPP projekt'!H21</f>
        <v>0</v>
      </c>
      <c r="L21" s="74">
        <f>'C. RPP bez projektu'!L21+'G. RPP projekt'!I21</f>
        <v>0</v>
      </c>
      <c r="M21" s="74">
        <f>'C. RPP bez projektu'!M21+'G. RPP projekt'!J21</f>
        <v>0</v>
      </c>
      <c r="N21" s="74">
        <f>'C. RPP bez projektu'!N21+'G. RPP projekt'!K21</f>
        <v>0</v>
      </c>
      <c r="O21" s="74">
        <f>'C. RPP bez projektu'!O21+'G. RPP projekt'!L21</f>
        <v>0</v>
      </c>
      <c r="P21" s="74">
        <f>'C. RPP bez projektu'!P21+'G. RPP projekt'!M21</f>
        <v>0</v>
      </c>
    </row>
    <row r="22" spans="1:16" s="10" customFormat="1" ht="15" customHeight="1" x14ac:dyDescent="0.25">
      <c r="A22" s="53" t="s">
        <v>38</v>
      </c>
      <c r="B22" s="53" t="s">
        <v>268</v>
      </c>
      <c r="C22" s="54">
        <f>SUM(C23:C24)</f>
        <v>0</v>
      </c>
      <c r="D22" s="54">
        <f t="shared" ref="D22:P22" si="3">SUM(D23:D24)</f>
        <v>0</v>
      </c>
      <c r="E22" s="54">
        <f t="shared" si="3"/>
        <v>0</v>
      </c>
      <c r="F22" s="54">
        <f t="shared" si="3"/>
        <v>0</v>
      </c>
      <c r="G22" s="54">
        <f t="shared" si="3"/>
        <v>0</v>
      </c>
      <c r="H22" s="54">
        <f t="shared" si="3"/>
        <v>0</v>
      </c>
      <c r="I22" s="54">
        <f t="shared" si="3"/>
        <v>0</v>
      </c>
      <c r="J22" s="54">
        <f t="shared" si="3"/>
        <v>0</v>
      </c>
      <c r="K22" s="54">
        <f t="shared" si="3"/>
        <v>0</v>
      </c>
      <c r="L22" s="54">
        <f t="shared" si="3"/>
        <v>0</v>
      </c>
      <c r="M22" s="54">
        <f t="shared" si="3"/>
        <v>0</v>
      </c>
      <c r="N22" s="54">
        <f t="shared" si="3"/>
        <v>0</v>
      </c>
      <c r="O22" s="54">
        <f t="shared" si="3"/>
        <v>0</v>
      </c>
      <c r="P22" s="54">
        <f t="shared" si="3"/>
        <v>0</v>
      </c>
    </row>
    <row r="23" spans="1:16" s="9" customFormat="1" ht="15" customHeight="1" x14ac:dyDescent="0.25">
      <c r="A23" s="41" t="s">
        <v>152</v>
      </c>
      <c r="B23" s="41" t="s">
        <v>153</v>
      </c>
      <c r="C23" s="77">
        <f>'C. RPP bez projektu'!C23</f>
        <v>0</v>
      </c>
      <c r="D23" s="77">
        <f>'C. RPP bez projektu'!D23</f>
        <v>0</v>
      </c>
      <c r="E23" s="77">
        <f>'C. RPP bez projektu'!E23</f>
        <v>0</v>
      </c>
      <c r="F23" s="77">
        <f>'C. RPP bez projektu'!F23+'G. RPP projekt'!C23</f>
        <v>0</v>
      </c>
      <c r="G23" s="77">
        <f>'C. RPP bez projektu'!G23+'G. RPP projekt'!D23</f>
        <v>0</v>
      </c>
      <c r="H23" s="77">
        <f>'C. RPP bez projektu'!H23+'G. RPP projekt'!E23</f>
        <v>0</v>
      </c>
      <c r="I23" s="77">
        <f>'C. RPP bez projektu'!I23+'G. RPP projekt'!F23</f>
        <v>0</v>
      </c>
      <c r="J23" s="77">
        <f>'C. RPP bez projektu'!J23+'G. RPP projekt'!G23</f>
        <v>0</v>
      </c>
      <c r="K23" s="77">
        <f>'C. RPP bez projektu'!K23+'G. RPP projekt'!H23</f>
        <v>0</v>
      </c>
      <c r="L23" s="77">
        <f>'C. RPP bez projektu'!L23+'G. RPP projekt'!I23</f>
        <v>0</v>
      </c>
      <c r="M23" s="77">
        <f>'C. RPP bez projektu'!M23+'G. RPP projekt'!J23</f>
        <v>0</v>
      </c>
      <c r="N23" s="77">
        <f>'C. RPP bez projektu'!N23+'G. RPP projekt'!K23</f>
        <v>0</v>
      </c>
      <c r="O23" s="77">
        <f>'C. RPP bez projektu'!O23+'G. RPP projekt'!L23</f>
        <v>0</v>
      </c>
      <c r="P23" s="77">
        <f>'C. RPP bez projektu'!P23+'G. RPP projekt'!M23</f>
        <v>0</v>
      </c>
    </row>
    <row r="24" spans="1:16" s="9" customFormat="1" ht="15" customHeight="1" x14ac:dyDescent="0.25">
      <c r="A24" s="41" t="s">
        <v>159</v>
      </c>
      <c r="B24" s="41" t="s">
        <v>278</v>
      </c>
      <c r="C24" s="56">
        <f>SUM(C25:C29)</f>
        <v>0</v>
      </c>
      <c r="D24" s="56">
        <f t="shared" ref="D24:P24" si="4">SUM(D25:D29)</f>
        <v>0</v>
      </c>
      <c r="E24" s="56">
        <f t="shared" si="4"/>
        <v>0</v>
      </c>
      <c r="F24" s="56">
        <f t="shared" si="4"/>
        <v>0</v>
      </c>
      <c r="G24" s="56">
        <f t="shared" si="4"/>
        <v>0</v>
      </c>
      <c r="H24" s="56">
        <f t="shared" si="4"/>
        <v>0</v>
      </c>
      <c r="I24" s="56">
        <f t="shared" si="4"/>
        <v>0</v>
      </c>
      <c r="J24" s="56">
        <f t="shared" si="4"/>
        <v>0</v>
      </c>
      <c r="K24" s="56">
        <f t="shared" si="4"/>
        <v>0</v>
      </c>
      <c r="L24" s="56">
        <f t="shared" si="4"/>
        <v>0</v>
      </c>
      <c r="M24" s="56">
        <f t="shared" si="4"/>
        <v>0</v>
      </c>
      <c r="N24" s="56">
        <f t="shared" si="4"/>
        <v>0</v>
      </c>
      <c r="O24" s="56">
        <f t="shared" si="4"/>
        <v>0</v>
      </c>
      <c r="P24" s="56">
        <f t="shared" si="4"/>
        <v>0</v>
      </c>
    </row>
    <row r="25" spans="1:16" s="9" customFormat="1" ht="15" customHeight="1" x14ac:dyDescent="0.25">
      <c r="A25" s="41" t="s">
        <v>155</v>
      </c>
      <c r="B25" s="41" t="s">
        <v>269</v>
      </c>
      <c r="C25" s="77">
        <f>'C. RPP bez projektu'!C25</f>
        <v>0</v>
      </c>
      <c r="D25" s="77">
        <f>'C. RPP bez projektu'!D25</f>
        <v>0</v>
      </c>
      <c r="E25" s="77">
        <f>'C. RPP bez projektu'!E25</f>
        <v>0</v>
      </c>
      <c r="F25" s="77">
        <f>'C. RPP bez projektu'!F25+'G. RPP projekt'!C25</f>
        <v>0</v>
      </c>
      <c r="G25" s="77">
        <f>'C. RPP bez projektu'!G25+'G. RPP projekt'!D25</f>
        <v>0</v>
      </c>
      <c r="H25" s="77">
        <f>'C. RPP bez projektu'!H25+'G. RPP projekt'!E25</f>
        <v>0</v>
      </c>
      <c r="I25" s="77">
        <f>'C. RPP bez projektu'!I25+'G. RPP projekt'!F25</f>
        <v>0</v>
      </c>
      <c r="J25" s="77">
        <f>'C. RPP bez projektu'!J25+'G. RPP projekt'!G25</f>
        <v>0</v>
      </c>
      <c r="K25" s="77">
        <f>'C. RPP bez projektu'!K25+'G. RPP projekt'!H25</f>
        <v>0</v>
      </c>
      <c r="L25" s="77">
        <f>'C. RPP bez projektu'!L25+'G. RPP projekt'!I25</f>
        <v>0</v>
      </c>
      <c r="M25" s="77">
        <f>'C. RPP bez projektu'!M25+'G. RPP projekt'!J25</f>
        <v>0</v>
      </c>
      <c r="N25" s="77">
        <f>'C. RPP bez projektu'!N25+'G. RPP projekt'!K25</f>
        <v>0</v>
      </c>
      <c r="O25" s="77">
        <f>'C. RPP bez projektu'!O25+'G. RPP projekt'!L25</f>
        <v>0</v>
      </c>
      <c r="P25" s="77">
        <f>'C. RPP bez projektu'!P25+'G. RPP projekt'!M25</f>
        <v>0</v>
      </c>
    </row>
    <row r="26" spans="1:16" s="9" customFormat="1" ht="15" customHeight="1" x14ac:dyDescent="0.25">
      <c r="A26" s="41" t="s">
        <v>155</v>
      </c>
      <c r="B26" s="41" t="s">
        <v>270</v>
      </c>
      <c r="C26" s="77">
        <f>'C. RPP bez projektu'!C26</f>
        <v>0</v>
      </c>
      <c r="D26" s="77">
        <f>'C. RPP bez projektu'!D26</f>
        <v>0</v>
      </c>
      <c r="E26" s="77">
        <f>'C. RPP bez projektu'!E26</f>
        <v>0</v>
      </c>
      <c r="F26" s="77">
        <f>'C. RPP bez projektu'!F26+'G. RPP projekt'!C26</f>
        <v>0</v>
      </c>
      <c r="G26" s="77">
        <f>'C. RPP bez projektu'!G26+'G. RPP projekt'!D26</f>
        <v>0</v>
      </c>
      <c r="H26" s="77">
        <f>'C. RPP bez projektu'!H26+'G. RPP projekt'!E26</f>
        <v>0</v>
      </c>
      <c r="I26" s="77">
        <f>'C. RPP bez projektu'!I26+'G. RPP projekt'!F26</f>
        <v>0</v>
      </c>
      <c r="J26" s="77">
        <f>'C. RPP bez projektu'!J26+'G. RPP projekt'!G26</f>
        <v>0</v>
      </c>
      <c r="K26" s="77">
        <f>'C. RPP bez projektu'!K26+'G. RPP projekt'!H26</f>
        <v>0</v>
      </c>
      <c r="L26" s="77">
        <f>'C. RPP bez projektu'!L26+'G. RPP projekt'!I26</f>
        <v>0</v>
      </c>
      <c r="M26" s="77">
        <f>'C. RPP bez projektu'!M26+'G. RPP projekt'!J26</f>
        <v>0</v>
      </c>
      <c r="N26" s="77">
        <f>'C. RPP bez projektu'!N26+'G. RPP projekt'!K26</f>
        <v>0</v>
      </c>
      <c r="O26" s="77">
        <f>'C. RPP bez projektu'!O26+'G. RPP projekt'!L26</f>
        <v>0</v>
      </c>
      <c r="P26" s="77">
        <f>'C. RPP bez projektu'!P26+'G. RPP projekt'!M26</f>
        <v>0</v>
      </c>
    </row>
    <row r="27" spans="1:16" s="9" customFormat="1" ht="15" customHeight="1" x14ac:dyDescent="0.25">
      <c r="A27" s="41" t="s">
        <v>155</v>
      </c>
      <c r="B27" s="41" t="s">
        <v>271</v>
      </c>
      <c r="C27" s="77">
        <f>'C. RPP bez projektu'!C27</f>
        <v>0</v>
      </c>
      <c r="D27" s="77">
        <f>'C. RPP bez projektu'!D27</f>
        <v>0</v>
      </c>
      <c r="E27" s="77">
        <f>'C. RPP bez projektu'!E27</f>
        <v>0</v>
      </c>
      <c r="F27" s="77">
        <f>'C. RPP bez projektu'!F27+'G. RPP projekt'!C27</f>
        <v>0</v>
      </c>
      <c r="G27" s="77">
        <f>'C. RPP bez projektu'!G27+'G. RPP projekt'!D27</f>
        <v>0</v>
      </c>
      <c r="H27" s="77">
        <f>'C. RPP bez projektu'!H27+'G. RPP projekt'!E27</f>
        <v>0</v>
      </c>
      <c r="I27" s="77">
        <f>'C. RPP bez projektu'!I27+'G. RPP projekt'!F27</f>
        <v>0</v>
      </c>
      <c r="J27" s="77">
        <f>'C. RPP bez projektu'!J27+'G. RPP projekt'!G27</f>
        <v>0</v>
      </c>
      <c r="K27" s="77">
        <f>'C. RPP bez projektu'!K27+'G. RPP projekt'!H27</f>
        <v>0</v>
      </c>
      <c r="L27" s="77">
        <f>'C. RPP bez projektu'!L27+'G. RPP projekt'!I27</f>
        <v>0</v>
      </c>
      <c r="M27" s="77">
        <f>'C. RPP bez projektu'!M27+'G. RPP projekt'!J27</f>
        <v>0</v>
      </c>
      <c r="N27" s="77">
        <f>'C. RPP bez projektu'!N27+'G. RPP projekt'!K27</f>
        <v>0</v>
      </c>
      <c r="O27" s="77">
        <f>'C. RPP bez projektu'!O27+'G. RPP projekt'!L27</f>
        <v>0</v>
      </c>
      <c r="P27" s="77">
        <f>'C. RPP bez projektu'!P27+'G. RPP projekt'!M27</f>
        <v>0</v>
      </c>
    </row>
    <row r="28" spans="1:16" s="9" customFormat="1" ht="15" customHeight="1" x14ac:dyDescent="0.25">
      <c r="A28" s="41" t="s">
        <v>155</v>
      </c>
      <c r="B28" s="41" t="s">
        <v>272</v>
      </c>
      <c r="C28" s="77">
        <f>'C. RPP bez projektu'!C28</f>
        <v>0</v>
      </c>
      <c r="D28" s="77">
        <f>'C. RPP bez projektu'!D28</f>
        <v>0</v>
      </c>
      <c r="E28" s="77">
        <f>'C. RPP bez projektu'!E28</f>
        <v>0</v>
      </c>
      <c r="F28" s="77">
        <f>'C. RPP bez projektu'!F28+'G. RPP projekt'!C28</f>
        <v>0</v>
      </c>
      <c r="G28" s="77">
        <f>'C. RPP bez projektu'!G28+'G. RPP projekt'!D28</f>
        <v>0</v>
      </c>
      <c r="H28" s="77">
        <f>'C. RPP bez projektu'!H28+'G. RPP projekt'!E28</f>
        <v>0</v>
      </c>
      <c r="I28" s="77">
        <f>'C. RPP bez projektu'!I28+'G. RPP projekt'!F28</f>
        <v>0</v>
      </c>
      <c r="J28" s="77">
        <f>'C. RPP bez projektu'!J28+'G. RPP projekt'!G28</f>
        <v>0</v>
      </c>
      <c r="K28" s="77">
        <f>'C. RPP bez projektu'!K28+'G. RPP projekt'!H28</f>
        <v>0</v>
      </c>
      <c r="L28" s="77">
        <f>'C. RPP bez projektu'!L28+'G. RPP projekt'!I28</f>
        <v>0</v>
      </c>
      <c r="M28" s="77">
        <f>'C. RPP bez projektu'!M28+'G. RPP projekt'!J28</f>
        <v>0</v>
      </c>
      <c r="N28" s="77">
        <f>'C. RPP bez projektu'!N28+'G. RPP projekt'!K28</f>
        <v>0</v>
      </c>
      <c r="O28" s="77">
        <f>'C. RPP bez projektu'!O28+'G. RPP projekt'!L28</f>
        <v>0</v>
      </c>
      <c r="P28" s="77">
        <f>'C. RPP bez projektu'!P28+'G. RPP projekt'!M28</f>
        <v>0</v>
      </c>
    </row>
    <row r="29" spans="1:16" s="9" customFormat="1" ht="15" customHeight="1" x14ac:dyDescent="0.25">
      <c r="A29" s="41" t="s">
        <v>155</v>
      </c>
      <c r="B29" s="41" t="s">
        <v>273</v>
      </c>
      <c r="C29" s="77">
        <f>'C. RPP bez projektu'!C29</f>
        <v>0</v>
      </c>
      <c r="D29" s="77">
        <f>'C. RPP bez projektu'!D29</f>
        <v>0</v>
      </c>
      <c r="E29" s="77">
        <f>'C. RPP bez projektu'!E29</f>
        <v>0</v>
      </c>
      <c r="F29" s="77">
        <f>'C. RPP bez projektu'!F29+'G. RPP projekt'!C29</f>
        <v>0</v>
      </c>
      <c r="G29" s="77">
        <f>'C. RPP bez projektu'!G29+'G. RPP projekt'!D29</f>
        <v>0</v>
      </c>
      <c r="H29" s="77">
        <f>'C. RPP bez projektu'!H29+'G. RPP projekt'!E29</f>
        <v>0</v>
      </c>
      <c r="I29" s="77">
        <f>'C. RPP bez projektu'!I29+'G. RPP projekt'!F29</f>
        <v>0</v>
      </c>
      <c r="J29" s="77">
        <f>'C. RPP bez projektu'!J29+'G. RPP projekt'!G29</f>
        <v>0</v>
      </c>
      <c r="K29" s="77">
        <f>'C. RPP bez projektu'!K29+'G. RPP projekt'!H29</f>
        <v>0</v>
      </c>
      <c r="L29" s="77">
        <f>'C. RPP bez projektu'!L29+'G. RPP projekt'!I29</f>
        <v>0</v>
      </c>
      <c r="M29" s="77">
        <f>'C. RPP bez projektu'!M29+'G. RPP projekt'!J29</f>
        <v>0</v>
      </c>
      <c r="N29" s="77">
        <f>'C. RPP bez projektu'!N29+'G. RPP projekt'!K29</f>
        <v>0</v>
      </c>
      <c r="O29" s="77">
        <f>'C. RPP bez projektu'!O29+'G. RPP projekt'!L29</f>
        <v>0</v>
      </c>
      <c r="P29" s="77">
        <f>'C. RPP bez projektu'!P29+'G. RPP projekt'!M29</f>
        <v>0</v>
      </c>
    </row>
    <row r="30" spans="1:16" s="10" customFormat="1" ht="15" customHeight="1" x14ac:dyDescent="0.25">
      <c r="A30" s="22" t="s">
        <v>67</v>
      </c>
      <c r="B30" s="53" t="s">
        <v>274</v>
      </c>
      <c r="C30" s="74">
        <f>'C. RPP bez projektu'!C30</f>
        <v>0</v>
      </c>
      <c r="D30" s="74">
        <f>'C. RPP bez projektu'!D30</f>
        <v>0</v>
      </c>
      <c r="E30" s="74">
        <f>'C. RPP bez projektu'!E30</f>
        <v>0</v>
      </c>
      <c r="F30" s="74">
        <f>'C. RPP bez projektu'!F30+'G. RPP projekt'!C30</f>
        <v>0</v>
      </c>
      <c r="G30" s="74">
        <f>'C. RPP bez projektu'!G30+'G. RPP projekt'!D30</f>
        <v>0</v>
      </c>
      <c r="H30" s="74">
        <f>'C. RPP bez projektu'!H30+'G. RPP projekt'!E30</f>
        <v>0</v>
      </c>
      <c r="I30" s="74">
        <f>'C. RPP bez projektu'!I30+'G. RPP projekt'!F30</f>
        <v>0</v>
      </c>
      <c r="J30" s="74">
        <f>'C. RPP bez projektu'!J30+'G. RPP projekt'!G30</f>
        <v>0</v>
      </c>
      <c r="K30" s="74">
        <f>'C. RPP bez projektu'!K30+'G. RPP projekt'!H30</f>
        <v>0</v>
      </c>
      <c r="L30" s="74">
        <f>'C. RPP bez projektu'!L30+'G. RPP projekt'!I30</f>
        <v>0</v>
      </c>
      <c r="M30" s="74">
        <f>'C. RPP bez projektu'!M30+'G. RPP projekt'!J30</f>
        <v>0</v>
      </c>
      <c r="N30" s="74">
        <f>'C. RPP bez projektu'!N30+'G. RPP projekt'!K30</f>
        <v>0</v>
      </c>
      <c r="O30" s="74">
        <f>'C. RPP bez projektu'!O30+'G. RPP projekt'!L30</f>
        <v>0</v>
      </c>
      <c r="P30" s="74">
        <f>'C. RPP bez projektu'!P30+'G. RPP projekt'!M30</f>
        <v>0</v>
      </c>
    </row>
    <row r="31" spans="1:16" ht="15.75" x14ac:dyDescent="0.25">
      <c r="A31" s="32" t="s">
        <v>20</v>
      </c>
      <c r="B31" s="32" t="s">
        <v>283</v>
      </c>
      <c r="C31" s="34">
        <f>SUM(C32:C34,C39)</f>
        <v>0</v>
      </c>
      <c r="D31" s="34">
        <f t="shared" ref="D31:P31" si="5">SUM(D32:D34,D39)</f>
        <v>0</v>
      </c>
      <c r="E31" s="34">
        <f t="shared" si="5"/>
        <v>0</v>
      </c>
      <c r="F31" s="34">
        <f t="shared" si="5"/>
        <v>0</v>
      </c>
      <c r="G31" s="34">
        <f t="shared" si="5"/>
        <v>0</v>
      </c>
      <c r="H31" s="34">
        <f t="shared" si="5"/>
        <v>0</v>
      </c>
      <c r="I31" s="34">
        <f t="shared" si="5"/>
        <v>0</v>
      </c>
      <c r="J31" s="34">
        <f t="shared" si="5"/>
        <v>0</v>
      </c>
      <c r="K31" s="34">
        <f t="shared" si="5"/>
        <v>0</v>
      </c>
      <c r="L31" s="34">
        <f t="shared" si="5"/>
        <v>0</v>
      </c>
      <c r="M31" s="34">
        <f t="shared" si="5"/>
        <v>0</v>
      </c>
      <c r="N31" s="34">
        <f t="shared" si="5"/>
        <v>0</v>
      </c>
      <c r="O31" s="34">
        <f t="shared" si="5"/>
        <v>0</v>
      </c>
      <c r="P31" s="34">
        <f t="shared" si="5"/>
        <v>0</v>
      </c>
    </row>
    <row r="32" spans="1:16" ht="15" customHeight="1" x14ac:dyDescent="0.25">
      <c r="A32" s="53" t="s">
        <v>35</v>
      </c>
      <c r="B32" s="53" t="s">
        <v>275</v>
      </c>
      <c r="C32" s="74">
        <f>'C. RPP bez projektu'!C32</f>
        <v>0</v>
      </c>
      <c r="D32" s="74">
        <f>'C. RPP bez projektu'!D32</f>
        <v>0</v>
      </c>
      <c r="E32" s="74">
        <f>'C. RPP bez projektu'!E32</f>
        <v>0</v>
      </c>
      <c r="F32" s="74">
        <f>'C. RPP bez projektu'!F32+'G. RPP projekt'!C32</f>
        <v>0</v>
      </c>
      <c r="G32" s="74">
        <f>'C. RPP bez projektu'!G32+'G. RPP projekt'!D32</f>
        <v>0</v>
      </c>
      <c r="H32" s="74">
        <f>'C. RPP bez projektu'!H32+'G. RPP projekt'!E32</f>
        <v>0</v>
      </c>
      <c r="I32" s="74">
        <f>'C. RPP bez projektu'!I32+'G. RPP projekt'!F32</f>
        <v>0</v>
      </c>
      <c r="J32" s="74">
        <f>'C. RPP bez projektu'!J32+'G. RPP projekt'!G32</f>
        <v>0</v>
      </c>
      <c r="K32" s="74">
        <f>'C. RPP bez projektu'!K32+'G. RPP projekt'!H32</f>
        <v>0</v>
      </c>
      <c r="L32" s="74">
        <f>'C. RPP bez projektu'!L32+'G. RPP projekt'!I32</f>
        <v>0</v>
      </c>
      <c r="M32" s="74">
        <f>'C. RPP bez projektu'!M32+'G. RPP projekt'!J32</f>
        <v>0</v>
      </c>
      <c r="N32" s="74">
        <f>'C. RPP bez projektu'!N32+'G. RPP projekt'!K32</f>
        <v>0</v>
      </c>
      <c r="O32" s="74">
        <f>'C. RPP bez projektu'!O32+'G. RPP projekt'!L32</f>
        <v>0</v>
      </c>
      <c r="P32" s="74">
        <f>'C. RPP bez projektu'!P32+'G. RPP projekt'!M32</f>
        <v>0</v>
      </c>
    </row>
    <row r="33" spans="1:16" ht="15" customHeight="1" x14ac:dyDescent="0.25">
      <c r="A33" s="53" t="s">
        <v>37</v>
      </c>
      <c r="B33" s="53" t="s">
        <v>276</v>
      </c>
      <c r="C33" s="74">
        <f>'C. RPP bez projektu'!C33</f>
        <v>0</v>
      </c>
      <c r="D33" s="74">
        <f>'C. RPP bez projektu'!D33</f>
        <v>0</v>
      </c>
      <c r="E33" s="74">
        <f>'C. RPP bez projektu'!E33</f>
        <v>0</v>
      </c>
      <c r="F33" s="74">
        <f>'C. RPP bez projektu'!F33+'G. RPP projekt'!C33</f>
        <v>0</v>
      </c>
      <c r="G33" s="74">
        <f>'C. RPP bez projektu'!G33+'G. RPP projekt'!D33</f>
        <v>0</v>
      </c>
      <c r="H33" s="74">
        <f>'C. RPP bez projektu'!H33+'G. RPP projekt'!E33</f>
        <v>0</v>
      </c>
      <c r="I33" s="74">
        <f>'C. RPP bez projektu'!I33+'G. RPP projekt'!F33</f>
        <v>0</v>
      </c>
      <c r="J33" s="74">
        <f>'C. RPP bez projektu'!J33+'G. RPP projekt'!G33</f>
        <v>0</v>
      </c>
      <c r="K33" s="74">
        <f>'C. RPP bez projektu'!K33+'G. RPP projekt'!H33</f>
        <v>0</v>
      </c>
      <c r="L33" s="74">
        <f>'C. RPP bez projektu'!L33+'G. RPP projekt'!I33</f>
        <v>0</v>
      </c>
      <c r="M33" s="74">
        <f>'C. RPP bez projektu'!M33+'G. RPP projekt'!J33</f>
        <v>0</v>
      </c>
      <c r="N33" s="74">
        <f>'C. RPP bez projektu'!N33+'G. RPP projekt'!K33</f>
        <v>0</v>
      </c>
      <c r="O33" s="74">
        <f>'C. RPP bez projektu'!O33+'G. RPP projekt'!L33</f>
        <v>0</v>
      </c>
      <c r="P33" s="74">
        <f>'C. RPP bez projektu'!P33+'G. RPP projekt'!M33</f>
        <v>0</v>
      </c>
    </row>
    <row r="34" spans="1:16" s="5" customFormat="1" ht="15" customHeight="1" x14ac:dyDescent="0.25">
      <c r="A34" s="53" t="s">
        <v>38</v>
      </c>
      <c r="B34" s="53" t="s">
        <v>277</v>
      </c>
      <c r="C34" s="54">
        <f>SUM(C35:C36)</f>
        <v>0</v>
      </c>
      <c r="D34" s="54">
        <f t="shared" ref="D34:P34" si="6">SUM(D35:D36)</f>
        <v>0</v>
      </c>
      <c r="E34" s="54">
        <f t="shared" si="6"/>
        <v>0</v>
      </c>
      <c r="F34" s="54">
        <f t="shared" si="6"/>
        <v>0</v>
      </c>
      <c r="G34" s="54">
        <f t="shared" si="6"/>
        <v>0</v>
      </c>
      <c r="H34" s="54">
        <f t="shared" si="6"/>
        <v>0</v>
      </c>
      <c r="I34" s="54">
        <f t="shared" si="6"/>
        <v>0</v>
      </c>
      <c r="J34" s="54">
        <f t="shared" si="6"/>
        <v>0</v>
      </c>
      <c r="K34" s="54">
        <f t="shared" si="6"/>
        <v>0</v>
      </c>
      <c r="L34" s="54">
        <f t="shared" si="6"/>
        <v>0</v>
      </c>
      <c r="M34" s="54">
        <f t="shared" si="6"/>
        <v>0</v>
      </c>
      <c r="N34" s="54">
        <f t="shared" si="6"/>
        <v>0</v>
      </c>
      <c r="O34" s="54">
        <f t="shared" si="6"/>
        <v>0</v>
      </c>
      <c r="P34" s="54">
        <f t="shared" si="6"/>
        <v>0</v>
      </c>
    </row>
    <row r="35" spans="1:16" s="5" customFormat="1" ht="15" customHeight="1" x14ac:dyDescent="0.25">
      <c r="A35" s="41" t="s">
        <v>152</v>
      </c>
      <c r="B35" s="41" t="s">
        <v>153</v>
      </c>
      <c r="C35" s="77">
        <f>'C. RPP bez projektu'!C35</f>
        <v>0</v>
      </c>
      <c r="D35" s="77">
        <f>'C. RPP bez projektu'!D35</f>
        <v>0</v>
      </c>
      <c r="E35" s="77">
        <f>'C. RPP bez projektu'!E35</f>
        <v>0</v>
      </c>
      <c r="F35" s="77">
        <f>'C. RPP bez projektu'!F35+'G. RPP projekt'!C35</f>
        <v>0</v>
      </c>
      <c r="G35" s="77">
        <f>'C. RPP bez projektu'!G35+'G. RPP projekt'!D35</f>
        <v>0</v>
      </c>
      <c r="H35" s="77">
        <f>'C. RPP bez projektu'!H35+'G. RPP projekt'!E35</f>
        <v>0</v>
      </c>
      <c r="I35" s="77">
        <f>'C. RPP bez projektu'!I35+'G. RPP projekt'!F35</f>
        <v>0</v>
      </c>
      <c r="J35" s="77">
        <f>'C. RPP bez projektu'!J35+'G. RPP projekt'!G35</f>
        <v>0</v>
      </c>
      <c r="K35" s="77">
        <f>'C. RPP bez projektu'!K35+'G. RPP projekt'!H35</f>
        <v>0</v>
      </c>
      <c r="L35" s="77">
        <f>'C. RPP bez projektu'!L35+'G. RPP projekt'!I35</f>
        <v>0</v>
      </c>
      <c r="M35" s="77">
        <f>'C. RPP bez projektu'!M35+'G. RPP projekt'!J35</f>
        <v>0</v>
      </c>
      <c r="N35" s="77">
        <f>'C. RPP bez projektu'!N35+'G. RPP projekt'!K35</f>
        <v>0</v>
      </c>
      <c r="O35" s="77">
        <f>'C. RPP bez projektu'!O35+'G. RPP projekt'!L35</f>
        <v>0</v>
      </c>
      <c r="P35" s="77">
        <f>'C. RPP bez projektu'!P35+'G. RPP projekt'!M35</f>
        <v>0</v>
      </c>
    </row>
    <row r="36" spans="1:16" s="5" customFormat="1" ht="15" customHeight="1" x14ac:dyDescent="0.25">
      <c r="A36" s="41" t="s">
        <v>159</v>
      </c>
      <c r="B36" s="41" t="s">
        <v>162</v>
      </c>
      <c r="C36" s="56">
        <f>SUM(C37:C38)</f>
        <v>0</v>
      </c>
      <c r="D36" s="56">
        <f t="shared" ref="D36:P36" si="7">SUM(D37:D38)</f>
        <v>0</v>
      </c>
      <c r="E36" s="56">
        <f t="shared" si="7"/>
        <v>0</v>
      </c>
      <c r="F36" s="56">
        <f t="shared" si="7"/>
        <v>0</v>
      </c>
      <c r="G36" s="56">
        <f t="shared" si="7"/>
        <v>0</v>
      </c>
      <c r="H36" s="56">
        <f t="shared" si="7"/>
        <v>0</v>
      </c>
      <c r="I36" s="56">
        <f t="shared" si="7"/>
        <v>0</v>
      </c>
      <c r="J36" s="56">
        <f t="shared" si="7"/>
        <v>0</v>
      </c>
      <c r="K36" s="56">
        <f t="shared" si="7"/>
        <v>0</v>
      </c>
      <c r="L36" s="56">
        <f t="shared" si="7"/>
        <v>0</v>
      </c>
      <c r="M36" s="56">
        <f t="shared" si="7"/>
        <v>0</v>
      </c>
      <c r="N36" s="56">
        <f t="shared" si="7"/>
        <v>0</v>
      </c>
      <c r="O36" s="56">
        <f t="shared" si="7"/>
        <v>0</v>
      </c>
      <c r="P36" s="56">
        <f t="shared" si="7"/>
        <v>0</v>
      </c>
    </row>
    <row r="37" spans="1:16" s="5" customFormat="1" ht="15" customHeight="1" x14ac:dyDescent="0.25">
      <c r="A37" s="41" t="s">
        <v>155</v>
      </c>
      <c r="B37" s="41" t="s">
        <v>279</v>
      </c>
      <c r="C37" s="77">
        <f>'C. RPP bez projektu'!C37</f>
        <v>0</v>
      </c>
      <c r="D37" s="77">
        <f>'C. RPP bez projektu'!D37</f>
        <v>0</v>
      </c>
      <c r="E37" s="77">
        <f>'C. RPP bez projektu'!E37</f>
        <v>0</v>
      </c>
      <c r="F37" s="77">
        <f>'C. RPP bez projektu'!F37+'G. RPP projekt'!C37</f>
        <v>0</v>
      </c>
      <c r="G37" s="77">
        <f>'C. RPP bez projektu'!G37+'G. RPP projekt'!D37</f>
        <v>0</v>
      </c>
      <c r="H37" s="77">
        <f>'C. RPP bez projektu'!H37+'G. RPP projekt'!E37</f>
        <v>0</v>
      </c>
      <c r="I37" s="77">
        <f>'C. RPP bez projektu'!I37+'G. RPP projekt'!F37</f>
        <v>0</v>
      </c>
      <c r="J37" s="77">
        <f>'C. RPP bez projektu'!J37+'G. RPP projekt'!G37</f>
        <v>0</v>
      </c>
      <c r="K37" s="77">
        <f>'C. RPP bez projektu'!K37+'G. RPP projekt'!H37</f>
        <v>0</v>
      </c>
      <c r="L37" s="77">
        <f>'C. RPP bez projektu'!L37+'G. RPP projekt'!I37</f>
        <v>0</v>
      </c>
      <c r="M37" s="77">
        <f>'C. RPP bez projektu'!M37+'G. RPP projekt'!J37</f>
        <v>0</v>
      </c>
      <c r="N37" s="77">
        <f>'C. RPP bez projektu'!N37+'G. RPP projekt'!K37</f>
        <v>0</v>
      </c>
      <c r="O37" s="77">
        <f>'C. RPP bez projektu'!O37+'G. RPP projekt'!L37</f>
        <v>0</v>
      </c>
      <c r="P37" s="77">
        <f>'C. RPP bez projektu'!P37+'G. RPP projekt'!M37</f>
        <v>0</v>
      </c>
    </row>
    <row r="38" spans="1:16" s="5" customFormat="1" ht="15" customHeight="1" x14ac:dyDescent="0.25">
      <c r="A38" s="41" t="s">
        <v>155</v>
      </c>
      <c r="B38" s="41" t="s">
        <v>280</v>
      </c>
      <c r="C38" s="77">
        <f>'C. RPP bez projektu'!C38</f>
        <v>0</v>
      </c>
      <c r="D38" s="77">
        <f>'C. RPP bez projektu'!D38</f>
        <v>0</v>
      </c>
      <c r="E38" s="77">
        <f>'C. RPP bez projektu'!E38</f>
        <v>0</v>
      </c>
      <c r="F38" s="77">
        <f>'C. RPP bez projektu'!F38+'G. RPP projekt'!C38</f>
        <v>0</v>
      </c>
      <c r="G38" s="77">
        <f>'C. RPP bez projektu'!G38+'G. RPP projekt'!D38</f>
        <v>0</v>
      </c>
      <c r="H38" s="77">
        <f>'C. RPP bez projektu'!H38+'G. RPP projekt'!E38</f>
        <v>0</v>
      </c>
      <c r="I38" s="77">
        <f>'C. RPP bez projektu'!I38+'G. RPP projekt'!F38</f>
        <v>0</v>
      </c>
      <c r="J38" s="77">
        <f>'C. RPP bez projektu'!J38+'G. RPP projekt'!G38</f>
        <v>0</v>
      </c>
      <c r="K38" s="77">
        <f>'C. RPP bez projektu'!K38+'G. RPP projekt'!H38</f>
        <v>0</v>
      </c>
      <c r="L38" s="77">
        <f>'C. RPP bez projektu'!L38+'G. RPP projekt'!I38</f>
        <v>0</v>
      </c>
      <c r="M38" s="77">
        <f>'C. RPP bez projektu'!M38+'G. RPP projekt'!J38</f>
        <v>0</v>
      </c>
      <c r="N38" s="77">
        <f>'C. RPP bez projektu'!N38+'G. RPP projekt'!K38</f>
        <v>0</v>
      </c>
      <c r="O38" s="77">
        <f>'C. RPP bez projektu'!O38+'G. RPP projekt'!L38</f>
        <v>0</v>
      </c>
      <c r="P38" s="77">
        <f>'C. RPP bez projektu'!P38+'G. RPP projekt'!M38</f>
        <v>0</v>
      </c>
    </row>
    <row r="39" spans="1:16" s="5" customFormat="1" ht="15" customHeight="1" x14ac:dyDescent="0.25">
      <c r="A39" s="53" t="s">
        <v>67</v>
      </c>
      <c r="B39" s="53" t="s">
        <v>281</v>
      </c>
      <c r="C39" s="74">
        <f>'C. RPP bez projektu'!C39</f>
        <v>0</v>
      </c>
      <c r="D39" s="74">
        <f>'C. RPP bez projektu'!D39</f>
        <v>0</v>
      </c>
      <c r="E39" s="74">
        <f>'C. RPP bez projektu'!E39</f>
        <v>0</v>
      </c>
      <c r="F39" s="74">
        <f>'C. RPP bez projektu'!F39+'G. RPP projekt'!C39</f>
        <v>0</v>
      </c>
      <c r="G39" s="74">
        <f>'C. RPP bez projektu'!G39+'G. RPP projekt'!D39</f>
        <v>0</v>
      </c>
      <c r="H39" s="74">
        <f>'C. RPP bez projektu'!H39+'G. RPP projekt'!E39</f>
        <v>0</v>
      </c>
      <c r="I39" s="74">
        <f>'C. RPP bez projektu'!I39+'G. RPP projekt'!F39</f>
        <v>0</v>
      </c>
      <c r="J39" s="74">
        <f>'C. RPP bez projektu'!J39+'G. RPP projekt'!G39</f>
        <v>0</v>
      </c>
      <c r="K39" s="74">
        <f>'C. RPP bez projektu'!K39+'G. RPP projekt'!H39</f>
        <v>0</v>
      </c>
      <c r="L39" s="74">
        <f>'C. RPP bez projektu'!L39+'G. RPP projekt'!I39</f>
        <v>0</v>
      </c>
      <c r="M39" s="74">
        <f>'C. RPP bez projektu'!M39+'G. RPP projekt'!J39</f>
        <v>0</v>
      </c>
      <c r="N39" s="74">
        <f>'C. RPP bez projektu'!N39+'G. RPP projekt'!K39</f>
        <v>0</v>
      </c>
      <c r="O39" s="74">
        <f>'C. RPP bez projektu'!O39+'G. RPP projekt'!L39</f>
        <v>0</v>
      </c>
      <c r="P39" s="74">
        <f>'C. RPP bez projektu'!P39+'G. RPP projekt'!M39</f>
        <v>0</v>
      </c>
    </row>
    <row r="40" spans="1:16" ht="15.75" x14ac:dyDescent="0.25">
      <c r="A40" s="32" t="s">
        <v>26</v>
      </c>
      <c r="B40" s="32" t="s">
        <v>73</v>
      </c>
      <c r="C40" s="34">
        <f>C19-C31</f>
        <v>0</v>
      </c>
      <c r="D40" s="34">
        <f t="shared" ref="D40:P40" si="8">D19-D31</f>
        <v>0</v>
      </c>
      <c r="E40" s="34">
        <f t="shared" si="8"/>
        <v>0</v>
      </c>
      <c r="F40" s="34">
        <f t="shared" si="8"/>
        <v>0</v>
      </c>
      <c r="G40" s="34">
        <f t="shared" si="8"/>
        <v>0</v>
      </c>
      <c r="H40" s="34">
        <f t="shared" si="8"/>
        <v>0</v>
      </c>
      <c r="I40" s="34">
        <f t="shared" si="8"/>
        <v>0</v>
      </c>
      <c r="J40" s="34">
        <f t="shared" si="8"/>
        <v>0</v>
      </c>
      <c r="K40" s="34">
        <f t="shared" si="8"/>
        <v>0</v>
      </c>
      <c r="L40" s="34">
        <f t="shared" si="8"/>
        <v>0</v>
      </c>
      <c r="M40" s="34">
        <f t="shared" si="8"/>
        <v>0</v>
      </c>
      <c r="N40" s="34">
        <f t="shared" si="8"/>
        <v>0</v>
      </c>
      <c r="O40" s="34">
        <f t="shared" si="8"/>
        <v>0</v>
      </c>
      <c r="P40" s="34">
        <f t="shared" si="8"/>
        <v>0</v>
      </c>
    </row>
    <row r="41" spans="1:16" ht="15.75" x14ac:dyDescent="0.25">
      <c r="A41" s="71" t="s">
        <v>32</v>
      </c>
      <c r="B41" s="71" t="s">
        <v>74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1:16" ht="15.75" x14ac:dyDescent="0.25">
      <c r="A42" s="71" t="s">
        <v>57</v>
      </c>
      <c r="B42" s="71" t="s">
        <v>282</v>
      </c>
      <c r="C42" s="34">
        <f>SUM(C43:C46)</f>
        <v>0</v>
      </c>
      <c r="D42" s="34">
        <f t="shared" ref="D42:P42" si="9">SUM(D43:D46)</f>
        <v>0</v>
      </c>
      <c r="E42" s="34">
        <f t="shared" si="9"/>
        <v>0</v>
      </c>
      <c r="F42" s="34">
        <f t="shared" si="9"/>
        <v>0</v>
      </c>
      <c r="G42" s="34">
        <f t="shared" si="9"/>
        <v>0</v>
      </c>
      <c r="H42" s="34">
        <f t="shared" si="9"/>
        <v>0</v>
      </c>
      <c r="I42" s="34">
        <f t="shared" si="9"/>
        <v>0</v>
      </c>
      <c r="J42" s="34">
        <f t="shared" si="9"/>
        <v>0</v>
      </c>
      <c r="K42" s="34">
        <f t="shared" si="9"/>
        <v>0</v>
      </c>
      <c r="L42" s="34">
        <f t="shared" si="9"/>
        <v>0</v>
      </c>
      <c r="M42" s="34">
        <f t="shared" si="9"/>
        <v>0</v>
      </c>
      <c r="N42" s="34">
        <f t="shared" si="9"/>
        <v>0</v>
      </c>
      <c r="O42" s="34">
        <f t="shared" si="9"/>
        <v>0</v>
      </c>
      <c r="P42" s="34">
        <f t="shared" si="9"/>
        <v>0</v>
      </c>
    </row>
    <row r="43" spans="1:16" s="5" customFormat="1" ht="15" customHeight="1" x14ac:dyDescent="0.25">
      <c r="A43" s="53" t="s">
        <v>35</v>
      </c>
      <c r="B43" s="53" t="s">
        <v>364</v>
      </c>
      <c r="C43" s="74">
        <f>'C. RPP bez projektu'!C43</f>
        <v>0</v>
      </c>
      <c r="D43" s="74">
        <f>'C. RPP bez projektu'!D43</f>
        <v>0</v>
      </c>
      <c r="E43" s="74">
        <f>'C. RPP bez projektu'!E43</f>
        <v>0</v>
      </c>
      <c r="F43" s="74">
        <f>'C. RPP bez projektu'!F43+'G. RPP projekt'!C43</f>
        <v>0</v>
      </c>
      <c r="G43" s="74">
        <f>'C. RPP bez projektu'!G43+'G. RPP projekt'!D43</f>
        <v>0</v>
      </c>
      <c r="H43" s="74">
        <f>'C. RPP bez projektu'!H43+'G. RPP projekt'!E43</f>
        <v>0</v>
      </c>
      <c r="I43" s="74">
        <f>'C. RPP bez projektu'!I43+'G. RPP projekt'!F43</f>
        <v>0</v>
      </c>
      <c r="J43" s="74">
        <f>'C. RPP bez projektu'!J43+'G. RPP projekt'!G43</f>
        <v>0</v>
      </c>
      <c r="K43" s="74">
        <f>'C. RPP bez projektu'!K43+'G. RPP projekt'!H43</f>
        <v>0</v>
      </c>
      <c r="L43" s="74">
        <f>'C. RPP bez projektu'!L43+'G. RPP projekt'!I43</f>
        <v>0</v>
      </c>
      <c r="M43" s="74">
        <f>'C. RPP bez projektu'!M43+'G. RPP projekt'!J43</f>
        <v>0</v>
      </c>
      <c r="N43" s="74">
        <f>'C. RPP bez projektu'!N43+'G. RPP projekt'!K43</f>
        <v>0</v>
      </c>
      <c r="O43" s="74">
        <f>'C. RPP bez projektu'!O43+'G. RPP projekt'!L43</f>
        <v>0</v>
      </c>
      <c r="P43" s="74">
        <f>'C. RPP bez projektu'!P43+'G. RPP projekt'!M43</f>
        <v>0</v>
      </c>
    </row>
    <row r="44" spans="1:16" s="5" customFormat="1" ht="15" customHeight="1" x14ac:dyDescent="0.25">
      <c r="A44" s="53" t="s">
        <v>37</v>
      </c>
      <c r="B44" s="53" t="s">
        <v>36</v>
      </c>
      <c r="C44" s="74">
        <f>'C. RPP bez projektu'!C44</f>
        <v>0</v>
      </c>
      <c r="D44" s="74">
        <f>'C. RPP bez projektu'!D44</f>
        <v>0</v>
      </c>
      <c r="E44" s="74">
        <f>'C. RPP bez projektu'!E44</f>
        <v>0</v>
      </c>
      <c r="F44" s="74">
        <f>'C. RPP bez projektu'!F44+'G. RPP projekt'!C44</f>
        <v>0</v>
      </c>
      <c r="G44" s="74">
        <f>'C. RPP bez projektu'!G44+'G. RPP projekt'!D44</f>
        <v>0</v>
      </c>
      <c r="H44" s="74">
        <f>'C. RPP bez projektu'!H44+'G. RPP projekt'!E44</f>
        <v>0</v>
      </c>
      <c r="I44" s="74">
        <f>'C. RPP bez projektu'!I44+'G. RPP projekt'!F44</f>
        <v>0</v>
      </c>
      <c r="J44" s="74">
        <f>'C. RPP bez projektu'!J44+'G. RPP projekt'!G44</f>
        <v>0</v>
      </c>
      <c r="K44" s="74">
        <f>'C. RPP bez projektu'!K44+'G. RPP projekt'!H44</f>
        <v>0</v>
      </c>
      <c r="L44" s="74">
        <f>'C. RPP bez projektu'!L44+'G. RPP projekt'!I44</f>
        <v>0</v>
      </c>
      <c r="M44" s="74">
        <f>'C. RPP bez projektu'!M44+'G. RPP projekt'!J44</f>
        <v>0</v>
      </c>
      <c r="N44" s="74">
        <f>'C. RPP bez projektu'!N44+'G. RPP projekt'!K44</f>
        <v>0</v>
      </c>
      <c r="O44" s="74">
        <f>'C. RPP bez projektu'!O44+'G. RPP projekt'!L44</f>
        <v>0</v>
      </c>
      <c r="P44" s="74">
        <f>'C. RPP bez projektu'!P44+'G. RPP projekt'!M44</f>
        <v>0</v>
      </c>
    </row>
    <row r="45" spans="1:16" s="5" customFormat="1" ht="15" customHeight="1" x14ac:dyDescent="0.25">
      <c r="A45" s="53" t="s">
        <v>38</v>
      </c>
      <c r="B45" s="53" t="s">
        <v>284</v>
      </c>
      <c r="C45" s="74">
        <f>'C. RPP bez projektu'!C45</f>
        <v>0</v>
      </c>
      <c r="D45" s="74">
        <f>'C. RPP bez projektu'!D45</f>
        <v>0</v>
      </c>
      <c r="E45" s="74">
        <f>'C. RPP bez projektu'!E45</f>
        <v>0</v>
      </c>
      <c r="F45" s="74">
        <f>'C. RPP bez projektu'!F45+'G. RPP projekt'!C45</f>
        <v>0</v>
      </c>
      <c r="G45" s="74">
        <f>'C. RPP bez projektu'!G45+'G. RPP projekt'!D45</f>
        <v>0</v>
      </c>
      <c r="H45" s="74">
        <f>'C. RPP bez projektu'!H45+'G. RPP projekt'!E45</f>
        <v>0</v>
      </c>
      <c r="I45" s="74">
        <f>'C. RPP bez projektu'!I45+'G. RPP projekt'!F45</f>
        <v>0</v>
      </c>
      <c r="J45" s="74">
        <f>'C. RPP bez projektu'!J45+'G. RPP projekt'!G45</f>
        <v>0</v>
      </c>
      <c r="K45" s="74">
        <f>'C. RPP bez projektu'!K45+'G. RPP projekt'!H45</f>
        <v>0</v>
      </c>
      <c r="L45" s="74">
        <f>'C. RPP bez projektu'!L45+'G. RPP projekt'!I45</f>
        <v>0</v>
      </c>
      <c r="M45" s="74">
        <f>'C. RPP bez projektu'!M45+'G. RPP projekt'!J45</f>
        <v>0</v>
      </c>
      <c r="N45" s="74">
        <f>'C. RPP bez projektu'!N45+'G. RPP projekt'!K45</f>
        <v>0</v>
      </c>
      <c r="O45" s="74">
        <f>'C. RPP bez projektu'!O45+'G. RPP projekt'!L45</f>
        <v>0</v>
      </c>
      <c r="P45" s="74">
        <f>'C. RPP bez projektu'!P45+'G. RPP projekt'!M45</f>
        <v>0</v>
      </c>
    </row>
    <row r="46" spans="1:16" s="5" customFormat="1" ht="15" customHeight="1" x14ac:dyDescent="0.25">
      <c r="A46" s="53" t="s">
        <v>67</v>
      </c>
      <c r="B46" s="53" t="s">
        <v>285</v>
      </c>
      <c r="C46" s="74">
        <f>'C. RPP bez projektu'!C46</f>
        <v>0</v>
      </c>
      <c r="D46" s="74">
        <f>'C. RPP bez projektu'!D46</f>
        <v>0</v>
      </c>
      <c r="E46" s="74">
        <f>'C. RPP bez projektu'!E46</f>
        <v>0</v>
      </c>
      <c r="F46" s="74">
        <f>'C. RPP bez projektu'!F46+'G. RPP projekt'!C46</f>
        <v>0</v>
      </c>
      <c r="G46" s="74">
        <f>'C. RPP bez projektu'!G46+'G. RPP projekt'!D46</f>
        <v>0</v>
      </c>
      <c r="H46" s="74">
        <f>'C. RPP bez projektu'!H46+'G. RPP projekt'!E46</f>
        <v>0</v>
      </c>
      <c r="I46" s="74">
        <f>'C. RPP bez projektu'!I46+'G. RPP projekt'!F46</f>
        <v>0</v>
      </c>
      <c r="J46" s="74">
        <f>'C. RPP bez projektu'!J46+'G. RPP projekt'!G46</f>
        <v>0</v>
      </c>
      <c r="K46" s="74">
        <f>'C. RPP bez projektu'!K46+'G. RPP projekt'!H46</f>
        <v>0</v>
      </c>
      <c r="L46" s="74">
        <f>'C. RPP bez projektu'!L46+'G. RPP projekt'!I46</f>
        <v>0</v>
      </c>
      <c r="M46" s="74">
        <f>'C. RPP bez projektu'!M46+'G. RPP projekt'!J46</f>
        <v>0</v>
      </c>
      <c r="N46" s="74">
        <f>'C. RPP bez projektu'!N46+'G. RPP projekt'!K46</f>
        <v>0</v>
      </c>
      <c r="O46" s="74">
        <f>'C. RPP bez projektu'!O46+'G. RPP projekt'!L46</f>
        <v>0</v>
      </c>
      <c r="P46" s="74">
        <f>'C. RPP bez projektu'!P46+'G. RPP projekt'!M46</f>
        <v>0</v>
      </c>
    </row>
    <row r="47" spans="1:16" ht="15.75" x14ac:dyDescent="0.25">
      <c r="A47" s="32" t="s">
        <v>75</v>
      </c>
      <c r="B47" s="32" t="s">
        <v>72</v>
      </c>
      <c r="C47" s="34">
        <f>SUM(C48:C56)</f>
        <v>0</v>
      </c>
      <c r="D47" s="34">
        <f t="shared" ref="D47:P47" si="10">SUM(D48:D56)</f>
        <v>0</v>
      </c>
      <c r="E47" s="34">
        <f t="shared" si="10"/>
        <v>0</v>
      </c>
      <c r="F47" s="34">
        <f t="shared" si="10"/>
        <v>0</v>
      </c>
      <c r="G47" s="34">
        <f t="shared" si="10"/>
        <v>0</v>
      </c>
      <c r="H47" s="34">
        <f t="shared" si="10"/>
        <v>0</v>
      </c>
      <c r="I47" s="34">
        <f t="shared" si="10"/>
        <v>0</v>
      </c>
      <c r="J47" s="34">
        <f t="shared" si="10"/>
        <v>0</v>
      </c>
      <c r="K47" s="34">
        <f t="shared" si="10"/>
        <v>0</v>
      </c>
      <c r="L47" s="34">
        <f t="shared" si="10"/>
        <v>0</v>
      </c>
      <c r="M47" s="34">
        <f t="shared" si="10"/>
        <v>0</v>
      </c>
      <c r="N47" s="34">
        <f t="shared" si="10"/>
        <v>0</v>
      </c>
      <c r="O47" s="34">
        <f t="shared" si="10"/>
        <v>0</v>
      </c>
      <c r="P47" s="34">
        <f t="shared" si="10"/>
        <v>0</v>
      </c>
    </row>
    <row r="48" spans="1:16" s="5" customFormat="1" ht="15" customHeight="1" x14ac:dyDescent="0.25">
      <c r="A48" s="53" t="s">
        <v>35</v>
      </c>
      <c r="B48" s="53" t="s">
        <v>286</v>
      </c>
      <c r="C48" s="74">
        <f>'C. RPP bez projektu'!C48</f>
        <v>0</v>
      </c>
      <c r="D48" s="74">
        <f>'C. RPP bez projektu'!D48</f>
        <v>0</v>
      </c>
      <c r="E48" s="74">
        <f>'C. RPP bez projektu'!E48</f>
        <v>0</v>
      </c>
      <c r="F48" s="74">
        <f>'C. RPP bez projektu'!F48+'G. RPP projekt'!C48</f>
        <v>0</v>
      </c>
      <c r="G48" s="74">
        <f>'C. RPP bez projektu'!G48+'G. RPP projekt'!D48</f>
        <v>0</v>
      </c>
      <c r="H48" s="74">
        <f>'C. RPP bez projektu'!H48+'G. RPP projekt'!E48</f>
        <v>0</v>
      </c>
      <c r="I48" s="74">
        <f>'C. RPP bez projektu'!I48+'G. RPP projekt'!F48</f>
        <v>0</v>
      </c>
      <c r="J48" s="74">
        <f>'C. RPP bez projektu'!J48+'G. RPP projekt'!G48</f>
        <v>0</v>
      </c>
      <c r="K48" s="74">
        <f>'C. RPP bez projektu'!K48+'G. RPP projekt'!H48</f>
        <v>0</v>
      </c>
      <c r="L48" s="74">
        <f>'C. RPP bez projektu'!L48+'G. RPP projekt'!I48</f>
        <v>0</v>
      </c>
      <c r="M48" s="74">
        <f>'C. RPP bez projektu'!M48+'G. RPP projekt'!J48</f>
        <v>0</v>
      </c>
      <c r="N48" s="74">
        <f>'C. RPP bez projektu'!N48+'G. RPP projekt'!K48</f>
        <v>0</v>
      </c>
      <c r="O48" s="74">
        <f>'C. RPP bez projektu'!O48+'G. RPP projekt'!L48</f>
        <v>0</v>
      </c>
      <c r="P48" s="74">
        <f>'C. RPP bez projektu'!P48+'G. RPP projekt'!M48</f>
        <v>0</v>
      </c>
    </row>
    <row r="49" spans="1:16" s="5" customFormat="1" ht="15" customHeight="1" x14ac:dyDescent="0.25">
      <c r="A49" s="53" t="s">
        <v>37</v>
      </c>
      <c r="B49" s="53" t="s">
        <v>287</v>
      </c>
      <c r="C49" s="74">
        <f>'C. RPP bez projektu'!C49</f>
        <v>0</v>
      </c>
      <c r="D49" s="74">
        <f>'C. RPP bez projektu'!D49</f>
        <v>0</v>
      </c>
      <c r="E49" s="74">
        <f>'C. RPP bez projektu'!E49</f>
        <v>0</v>
      </c>
      <c r="F49" s="74">
        <f>'C. RPP bez projektu'!F49+'G. RPP projekt'!C49</f>
        <v>0</v>
      </c>
      <c r="G49" s="74">
        <f>'C. RPP bez projektu'!G49+'G. RPP projekt'!D49</f>
        <v>0</v>
      </c>
      <c r="H49" s="74">
        <f>'C. RPP bez projektu'!H49+'G. RPP projekt'!E49</f>
        <v>0</v>
      </c>
      <c r="I49" s="74">
        <f>'C. RPP bez projektu'!I49+'G. RPP projekt'!F49</f>
        <v>0</v>
      </c>
      <c r="J49" s="74">
        <f>'C. RPP bez projektu'!J49+'G. RPP projekt'!G49</f>
        <v>0</v>
      </c>
      <c r="K49" s="74">
        <f>'C. RPP bez projektu'!K49+'G. RPP projekt'!H49</f>
        <v>0</v>
      </c>
      <c r="L49" s="74">
        <f>'C. RPP bez projektu'!L49+'G. RPP projekt'!I49</f>
        <v>0</v>
      </c>
      <c r="M49" s="74">
        <f>'C. RPP bez projektu'!M49+'G. RPP projekt'!J49</f>
        <v>0</v>
      </c>
      <c r="N49" s="74">
        <f>'C. RPP bez projektu'!N49+'G. RPP projekt'!K49</f>
        <v>0</v>
      </c>
      <c r="O49" s="74">
        <f>'C. RPP bez projektu'!O49+'G. RPP projekt'!L49</f>
        <v>0</v>
      </c>
      <c r="P49" s="74">
        <f>'C. RPP bez projektu'!P49+'G. RPP projekt'!M49</f>
        <v>0</v>
      </c>
    </row>
    <row r="50" spans="1:16" s="5" customFormat="1" ht="15" customHeight="1" x14ac:dyDescent="0.25">
      <c r="A50" s="53" t="s">
        <v>38</v>
      </c>
      <c r="B50" s="53" t="s">
        <v>288</v>
      </c>
      <c r="C50" s="74">
        <f>'C. RPP bez projektu'!C50</f>
        <v>0</v>
      </c>
      <c r="D50" s="74">
        <f>'C. RPP bez projektu'!D50</f>
        <v>0</v>
      </c>
      <c r="E50" s="74">
        <f>'C. RPP bez projektu'!E50</f>
        <v>0</v>
      </c>
      <c r="F50" s="74">
        <f>'C. RPP bez projektu'!F50+'G. RPP projekt'!C50</f>
        <v>0</v>
      </c>
      <c r="G50" s="74">
        <f>'C. RPP bez projektu'!G50+'G. RPP projekt'!D50</f>
        <v>0</v>
      </c>
      <c r="H50" s="74">
        <f>'C. RPP bez projektu'!H50+'G. RPP projekt'!E50</f>
        <v>0</v>
      </c>
      <c r="I50" s="74">
        <f>'C. RPP bez projektu'!I50+'G. RPP projekt'!F50</f>
        <v>0</v>
      </c>
      <c r="J50" s="74">
        <f>'C. RPP bez projektu'!J50+'G. RPP projekt'!G50</f>
        <v>0</v>
      </c>
      <c r="K50" s="74">
        <f>'C. RPP bez projektu'!K50+'G. RPP projekt'!H50</f>
        <v>0</v>
      </c>
      <c r="L50" s="74">
        <f>'C. RPP bez projektu'!L50+'G. RPP projekt'!I50</f>
        <v>0</v>
      </c>
      <c r="M50" s="74">
        <f>'C. RPP bez projektu'!M50+'G. RPP projekt'!J50</f>
        <v>0</v>
      </c>
      <c r="N50" s="74">
        <f>'C. RPP bez projektu'!N50+'G. RPP projekt'!K50</f>
        <v>0</v>
      </c>
      <c r="O50" s="74">
        <f>'C. RPP bez projektu'!O50+'G. RPP projekt'!L50</f>
        <v>0</v>
      </c>
      <c r="P50" s="74">
        <f>'C. RPP bez projektu'!P50+'G. RPP projekt'!M50</f>
        <v>0</v>
      </c>
    </row>
    <row r="51" spans="1:16" s="5" customFormat="1" ht="15" customHeight="1" x14ac:dyDescent="0.25">
      <c r="A51" s="53" t="s">
        <v>67</v>
      </c>
      <c r="B51" s="53" t="s">
        <v>289</v>
      </c>
      <c r="C51" s="74">
        <f>'C. RPP bez projektu'!C51</f>
        <v>0</v>
      </c>
      <c r="D51" s="74">
        <f>'C. RPP bez projektu'!D51</f>
        <v>0</v>
      </c>
      <c r="E51" s="74">
        <f>'C. RPP bez projektu'!E51</f>
        <v>0</v>
      </c>
      <c r="F51" s="74">
        <f>'C. RPP bez projektu'!F51+'G. RPP projekt'!C51</f>
        <v>0</v>
      </c>
      <c r="G51" s="74">
        <f>'C. RPP bez projektu'!G51+'G. RPP projekt'!D51</f>
        <v>0</v>
      </c>
      <c r="H51" s="74">
        <f>'C. RPP bez projektu'!H51+'G. RPP projekt'!E51</f>
        <v>0</v>
      </c>
      <c r="I51" s="74">
        <f>'C. RPP bez projektu'!I51+'G. RPP projekt'!F51</f>
        <v>0</v>
      </c>
      <c r="J51" s="74">
        <f>'C. RPP bez projektu'!J51+'G. RPP projekt'!G51</f>
        <v>0</v>
      </c>
      <c r="K51" s="74">
        <f>'C. RPP bez projektu'!K51+'G. RPP projekt'!H51</f>
        <v>0</v>
      </c>
      <c r="L51" s="74">
        <f>'C. RPP bez projektu'!L51+'G. RPP projekt'!I51</f>
        <v>0</v>
      </c>
      <c r="M51" s="74">
        <f>'C. RPP bez projektu'!M51+'G. RPP projekt'!J51</f>
        <v>0</v>
      </c>
      <c r="N51" s="74">
        <f>'C. RPP bez projektu'!N51+'G. RPP projekt'!K51</f>
        <v>0</v>
      </c>
      <c r="O51" s="74">
        <f>'C. RPP bez projektu'!O51+'G. RPP projekt'!L51</f>
        <v>0</v>
      </c>
      <c r="P51" s="74">
        <f>'C. RPP bez projektu'!P51+'G. RPP projekt'!M51</f>
        <v>0</v>
      </c>
    </row>
    <row r="52" spans="1:16" s="5" customFormat="1" ht="15" customHeight="1" x14ac:dyDescent="0.25">
      <c r="A52" s="53" t="s">
        <v>69</v>
      </c>
      <c r="B52" s="53" t="s">
        <v>290</v>
      </c>
      <c r="C52" s="74">
        <f>'C. RPP bez projektu'!C52</f>
        <v>0</v>
      </c>
      <c r="D52" s="74">
        <f>'C. RPP bez projektu'!D52</f>
        <v>0</v>
      </c>
      <c r="E52" s="74">
        <f>'C. RPP bez projektu'!E52</f>
        <v>0</v>
      </c>
      <c r="F52" s="74">
        <f>'C. RPP bez projektu'!F52+'G. RPP projekt'!C52</f>
        <v>0</v>
      </c>
      <c r="G52" s="74">
        <f>'C. RPP bez projektu'!G52+'G. RPP projekt'!D52</f>
        <v>0</v>
      </c>
      <c r="H52" s="74">
        <f>'C. RPP bez projektu'!H52+'G. RPP projekt'!E52</f>
        <v>0</v>
      </c>
      <c r="I52" s="74">
        <f>'C. RPP bez projektu'!I52+'G. RPP projekt'!F52</f>
        <v>0</v>
      </c>
      <c r="J52" s="74">
        <f>'C. RPP bez projektu'!J52+'G. RPP projekt'!G52</f>
        <v>0</v>
      </c>
      <c r="K52" s="74">
        <f>'C. RPP bez projektu'!K52+'G. RPP projekt'!H52</f>
        <v>0</v>
      </c>
      <c r="L52" s="74">
        <f>'C. RPP bez projektu'!L52+'G. RPP projekt'!I52</f>
        <v>0</v>
      </c>
      <c r="M52" s="74">
        <f>'C. RPP bez projektu'!M52+'G. RPP projekt'!J52</f>
        <v>0</v>
      </c>
      <c r="N52" s="74">
        <f>'C. RPP bez projektu'!N52+'G. RPP projekt'!K52</f>
        <v>0</v>
      </c>
      <c r="O52" s="74">
        <f>'C. RPP bez projektu'!O52+'G. RPP projekt'!L52</f>
        <v>0</v>
      </c>
      <c r="P52" s="74">
        <f>'C. RPP bez projektu'!P52+'G. RPP projekt'!M52</f>
        <v>0</v>
      </c>
    </row>
    <row r="53" spans="1:16" s="5" customFormat="1" ht="15" customHeight="1" x14ac:dyDescent="0.25">
      <c r="A53" s="53" t="s">
        <v>107</v>
      </c>
      <c r="B53" s="53" t="s">
        <v>291</v>
      </c>
      <c r="C53" s="74">
        <f>'C. RPP bez projektu'!C53</f>
        <v>0</v>
      </c>
      <c r="D53" s="74">
        <f>'C. RPP bez projektu'!D53</f>
        <v>0</v>
      </c>
      <c r="E53" s="74">
        <f>'C. RPP bez projektu'!E53</f>
        <v>0</v>
      </c>
      <c r="F53" s="74">
        <f>'C. RPP bez projektu'!F53+'G. RPP projekt'!C53</f>
        <v>0</v>
      </c>
      <c r="G53" s="74">
        <f>'C. RPP bez projektu'!G53+'G. RPP projekt'!D53</f>
        <v>0</v>
      </c>
      <c r="H53" s="74">
        <f>'C. RPP bez projektu'!H53+'G. RPP projekt'!E53</f>
        <v>0</v>
      </c>
      <c r="I53" s="74">
        <f>'C. RPP bez projektu'!I53+'G. RPP projekt'!F53</f>
        <v>0</v>
      </c>
      <c r="J53" s="74">
        <f>'C. RPP bez projektu'!J53+'G. RPP projekt'!G53</f>
        <v>0</v>
      </c>
      <c r="K53" s="74">
        <f>'C. RPP bez projektu'!K53+'G. RPP projekt'!H53</f>
        <v>0</v>
      </c>
      <c r="L53" s="74">
        <f>'C. RPP bez projektu'!L53+'G. RPP projekt'!I53</f>
        <v>0</v>
      </c>
      <c r="M53" s="74">
        <f>'C. RPP bez projektu'!M53+'G. RPP projekt'!J53</f>
        <v>0</v>
      </c>
      <c r="N53" s="74">
        <f>'C. RPP bez projektu'!N53+'G. RPP projekt'!K53</f>
        <v>0</v>
      </c>
      <c r="O53" s="74">
        <f>'C. RPP bez projektu'!O53+'G. RPP projekt'!L53</f>
        <v>0</v>
      </c>
      <c r="P53" s="74">
        <f>'C. RPP bez projektu'!P53+'G. RPP projekt'!M53</f>
        <v>0</v>
      </c>
    </row>
    <row r="54" spans="1:16" s="5" customFormat="1" ht="15" customHeight="1" x14ac:dyDescent="0.25">
      <c r="A54" s="53" t="s">
        <v>109</v>
      </c>
      <c r="B54" s="53" t="s">
        <v>292</v>
      </c>
      <c r="C54" s="74">
        <f>'C. RPP bez projektu'!C54</f>
        <v>0</v>
      </c>
      <c r="D54" s="74">
        <f>'C. RPP bez projektu'!D54</f>
        <v>0</v>
      </c>
      <c r="E54" s="74">
        <f>'C. RPP bez projektu'!E54</f>
        <v>0</v>
      </c>
      <c r="F54" s="74">
        <f>'C. RPP bez projektu'!F54+'G. RPP projekt'!C54</f>
        <v>0</v>
      </c>
      <c r="G54" s="74">
        <f>'C. RPP bez projektu'!G54+'G. RPP projekt'!D54</f>
        <v>0</v>
      </c>
      <c r="H54" s="74">
        <f>'C. RPP bez projektu'!H54+'G. RPP projekt'!E54</f>
        <v>0</v>
      </c>
      <c r="I54" s="74">
        <f>'C. RPP bez projektu'!I54+'G. RPP projekt'!F54</f>
        <v>0</v>
      </c>
      <c r="J54" s="74">
        <f>'C. RPP bez projektu'!J54+'G. RPP projekt'!G54</f>
        <v>0</v>
      </c>
      <c r="K54" s="74">
        <f>'C. RPP bez projektu'!K54+'G. RPP projekt'!H54</f>
        <v>0</v>
      </c>
      <c r="L54" s="74">
        <f>'C. RPP bez projektu'!L54+'G. RPP projekt'!I54</f>
        <v>0</v>
      </c>
      <c r="M54" s="74">
        <f>'C. RPP bez projektu'!M54+'G. RPP projekt'!J54</f>
        <v>0</v>
      </c>
      <c r="N54" s="74">
        <f>'C. RPP bez projektu'!N54+'G. RPP projekt'!K54</f>
        <v>0</v>
      </c>
      <c r="O54" s="74">
        <f>'C. RPP bez projektu'!O54+'G. RPP projekt'!L54</f>
        <v>0</v>
      </c>
      <c r="P54" s="74">
        <f>'C. RPP bez projektu'!P54+'G. RPP projekt'!M54</f>
        <v>0</v>
      </c>
    </row>
    <row r="55" spans="1:16" s="5" customFormat="1" ht="15" customHeight="1" x14ac:dyDescent="0.25">
      <c r="A55" s="53" t="s">
        <v>261</v>
      </c>
      <c r="B55" s="53" t="s">
        <v>293</v>
      </c>
      <c r="C55" s="74">
        <f>'C. RPP bez projektu'!C55</f>
        <v>0</v>
      </c>
      <c r="D55" s="74">
        <f>'C. RPP bez projektu'!D55</f>
        <v>0</v>
      </c>
      <c r="E55" s="74">
        <f>'C. RPP bez projektu'!E55</f>
        <v>0</v>
      </c>
      <c r="F55" s="74">
        <f>'C. RPP bez projektu'!F55+'G. RPP projekt'!C55</f>
        <v>0</v>
      </c>
      <c r="G55" s="74">
        <f>'C. RPP bez projektu'!G55+'G. RPP projekt'!D55</f>
        <v>0</v>
      </c>
      <c r="H55" s="74">
        <f>'C. RPP bez projektu'!H55+'G. RPP projekt'!E55</f>
        <v>0</v>
      </c>
      <c r="I55" s="74">
        <f>'C. RPP bez projektu'!I55+'G. RPP projekt'!F55</f>
        <v>0</v>
      </c>
      <c r="J55" s="74">
        <f>'C. RPP bez projektu'!J55+'G. RPP projekt'!G55</f>
        <v>0</v>
      </c>
      <c r="K55" s="74">
        <f>'C. RPP bez projektu'!K55+'G. RPP projekt'!H55</f>
        <v>0</v>
      </c>
      <c r="L55" s="74">
        <f>'C. RPP bez projektu'!L55+'G. RPP projekt'!I55</f>
        <v>0</v>
      </c>
      <c r="M55" s="74">
        <f>'C. RPP bez projektu'!M55+'G. RPP projekt'!J55</f>
        <v>0</v>
      </c>
      <c r="N55" s="74">
        <f>'C. RPP bez projektu'!N55+'G. RPP projekt'!K55</f>
        <v>0</v>
      </c>
      <c r="O55" s="74">
        <f>'C. RPP bez projektu'!O55+'G. RPP projekt'!L55</f>
        <v>0</v>
      </c>
      <c r="P55" s="74">
        <f>'C. RPP bez projektu'!P55+'G. RPP projekt'!M55</f>
        <v>0</v>
      </c>
    </row>
    <row r="56" spans="1:16" s="5" customFormat="1" ht="15" customHeight="1" x14ac:dyDescent="0.25">
      <c r="A56" s="53" t="s">
        <v>262</v>
      </c>
      <c r="B56" s="53" t="s">
        <v>294</v>
      </c>
      <c r="C56" s="74">
        <f>'C. RPP bez projektu'!C56</f>
        <v>0</v>
      </c>
      <c r="D56" s="74">
        <f>'C. RPP bez projektu'!D56</f>
        <v>0</v>
      </c>
      <c r="E56" s="74">
        <f>'C. RPP bez projektu'!E56</f>
        <v>0</v>
      </c>
      <c r="F56" s="74">
        <f>'C. RPP bez projektu'!F56+'G. RPP projekt'!C56</f>
        <v>0</v>
      </c>
      <c r="G56" s="74">
        <f>'C. RPP bez projektu'!G56+'G. RPP projekt'!D56</f>
        <v>0</v>
      </c>
      <c r="H56" s="74">
        <f>'C. RPP bez projektu'!H56+'G. RPP projekt'!E56</f>
        <v>0</v>
      </c>
      <c r="I56" s="74">
        <f>'C. RPP bez projektu'!I56+'G. RPP projekt'!F56</f>
        <v>0</v>
      </c>
      <c r="J56" s="74">
        <f>'C. RPP bez projektu'!J56+'G. RPP projekt'!G56</f>
        <v>0</v>
      </c>
      <c r="K56" s="74">
        <f>'C. RPP bez projektu'!K56+'G. RPP projekt'!H56</f>
        <v>0</v>
      </c>
      <c r="L56" s="74">
        <f>'C. RPP bez projektu'!L56+'G. RPP projekt'!I56</f>
        <v>0</v>
      </c>
      <c r="M56" s="74">
        <f>'C. RPP bez projektu'!M56+'G. RPP projekt'!J56</f>
        <v>0</v>
      </c>
      <c r="N56" s="74">
        <f>'C. RPP bez projektu'!N56+'G. RPP projekt'!K56</f>
        <v>0</v>
      </c>
      <c r="O56" s="74">
        <f>'C. RPP bez projektu'!O56+'G. RPP projekt'!L56</f>
        <v>0</v>
      </c>
      <c r="P56" s="74">
        <f>'C. RPP bez projektu'!P56+'G. RPP projekt'!M56</f>
        <v>0</v>
      </c>
    </row>
    <row r="57" spans="1:16" ht="15.75" x14ac:dyDescent="0.25">
      <c r="A57" s="32" t="s">
        <v>26</v>
      </c>
      <c r="B57" s="32" t="s">
        <v>76</v>
      </c>
      <c r="C57" s="34">
        <f>C42-C47</f>
        <v>0</v>
      </c>
      <c r="D57" s="34">
        <f t="shared" ref="D57:P57" si="11">D42-D47</f>
        <v>0</v>
      </c>
      <c r="E57" s="34">
        <f t="shared" si="11"/>
        <v>0</v>
      </c>
      <c r="F57" s="34">
        <f t="shared" si="11"/>
        <v>0</v>
      </c>
      <c r="G57" s="34">
        <f t="shared" si="11"/>
        <v>0</v>
      </c>
      <c r="H57" s="34">
        <f t="shared" si="11"/>
        <v>0</v>
      </c>
      <c r="I57" s="34">
        <f t="shared" si="11"/>
        <v>0</v>
      </c>
      <c r="J57" s="34">
        <f t="shared" si="11"/>
        <v>0</v>
      </c>
      <c r="K57" s="34">
        <f t="shared" si="11"/>
        <v>0</v>
      </c>
      <c r="L57" s="34">
        <f t="shared" si="11"/>
        <v>0</v>
      </c>
      <c r="M57" s="34">
        <f t="shared" si="11"/>
        <v>0</v>
      </c>
      <c r="N57" s="34">
        <f t="shared" si="11"/>
        <v>0</v>
      </c>
      <c r="O57" s="34">
        <f t="shared" si="11"/>
        <v>0</v>
      </c>
      <c r="P57" s="34">
        <f t="shared" si="11"/>
        <v>0</v>
      </c>
    </row>
    <row r="58" spans="1:16" ht="15" customHeight="1" x14ac:dyDescent="0.25">
      <c r="A58" s="32" t="s">
        <v>47</v>
      </c>
      <c r="B58" s="32" t="s">
        <v>295</v>
      </c>
      <c r="C58" s="34">
        <f>SUM(C17,C40,C57)</f>
        <v>0</v>
      </c>
      <c r="D58" s="34">
        <f t="shared" ref="D58:P58" si="12">SUM(D17,D40,D57)</f>
        <v>0</v>
      </c>
      <c r="E58" s="34">
        <f t="shared" si="12"/>
        <v>0</v>
      </c>
      <c r="F58" s="34">
        <f t="shared" si="12"/>
        <v>0</v>
      </c>
      <c r="G58" s="34">
        <f t="shared" si="12"/>
        <v>0</v>
      </c>
      <c r="H58" s="34">
        <f t="shared" si="12"/>
        <v>0</v>
      </c>
      <c r="I58" s="34">
        <f t="shared" si="12"/>
        <v>0</v>
      </c>
      <c r="J58" s="34">
        <f t="shared" si="12"/>
        <v>0</v>
      </c>
      <c r="K58" s="34">
        <f t="shared" si="12"/>
        <v>0</v>
      </c>
      <c r="L58" s="34">
        <f t="shared" si="12"/>
        <v>0</v>
      </c>
      <c r="M58" s="34">
        <f t="shared" si="12"/>
        <v>0</v>
      </c>
      <c r="N58" s="34">
        <f t="shared" si="12"/>
        <v>0</v>
      </c>
      <c r="O58" s="34">
        <f t="shared" si="12"/>
        <v>0</v>
      </c>
      <c r="P58" s="34">
        <f t="shared" si="12"/>
        <v>0</v>
      </c>
    </row>
    <row r="59" spans="1:16" ht="15" customHeight="1" x14ac:dyDescent="0.25">
      <c r="A59" s="32" t="s">
        <v>50</v>
      </c>
      <c r="B59" s="32" t="s">
        <v>296</v>
      </c>
      <c r="C59" s="52">
        <f>C58</f>
        <v>0</v>
      </c>
      <c r="D59" s="52">
        <f t="shared" ref="D59:P59" si="13">D58</f>
        <v>0</v>
      </c>
      <c r="E59" s="52">
        <f t="shared" si="13"/>
        <v>0</v>
      </c>
      <c r="F59" s="52">
        <f t="shared" si="13"/>
        <v>0</v>
      </c>
      <c r="G59" s="52">
        <f t="shared" si="13"/>
        <v>0</v>
      </c>
      <c r="H59" s="52">
        <f t="shared" si="13"/>
        <v>0</v>
      </c>
      <c r="I59" s="52">
        <f t="shared" si="13"/>
        <v>0</v>
      </c>
      <c r="J59" s="52">
        <f t="shared" si="13"/>
        <v>0</v>
      </c>
      <c r="K59" s="52">
        <f t="shared" si="13"/>
        <v>0</v>
      </c>
      <c r="L59" s="52">
        <f t="shared" si="13"/>
        <v>0</v>
      </c>
      <c r="M59" s="52">
        <f t="shared" si="13"/>
        <v>0</v>
      </c>
      <c r="N59" s="52">
        <f t="shared" si="13"/>
        <v>0</v>
      </c>
      <c r="O59" s="52">
        <f t="shared" si="13"/>
        <v>0</v>
      </c>
      <c r="P59" s="52">
        <f t="shared" si="13"/>
        <v>0</v>
      </c>
    </row>
    <row r="60" spans="1:16" s="9" customFormat="1" ht="15" customHeight="1" x14ac:dyDescent="0.25">
      <c r="A60" s="41" t="s">
        <v>155</v>
      </c>
      <c r="B60" s="41" t="s">
        <v>297</v>
      </c>
      <c r="C60" s="74">
        <f>'C. RPP bez projektu'!C60</f>
        <v>0</v>
      </c>
      <c r="D60" s="74">
        <f>'C. RPP bez projektu'!D60</f>
        <v>0</v>
      </c>
      <c r="E60" s="74">
        <f>'C. RPP bez projektu'!E60</f>
        <v>0</v>
      </c>
      <c r="F60" s="74">
        <f>'C. RPP bez projektu'!F60+'G. RPP projekt'!C60</f>
        <v>0</v>
      </c>
      <c r="G60" s="74">
        <f>'C. RPP bez projektu'!G60+'G. RPP projekt'!D60</f>
        <v>0</v>
      </c>
      <c r="H60" s="74">
        <f>'C. RPP bez projektu'!H60+'G. RPP projekt'!E60</f>
        <v>0</v>
      </c>
      <c r="I60" s="74">
        <f>'C. RPP bez projektu'!I60+'G. RPP projekt'!F60</f>
        <v>0</v>
      </c>
      <c r="J60" s="74">
        <f>'C. RPP bez projektu'!J60+'G. RPP projekt'!G60</f>
        <v>0</v>
      </c>
      <c r="K60" s="74">
        <f>'C. RPP bez projektu'!K60+'G. RPP projekt'!H60</f>
        <v>0</v>
      </c>
      <c r="L60" s="74">
        <f>'C. RPP bez projektu'!L60+'G. RPP projekt'!I60</f>
        <v>0</v>
      </c>
      <c r="M60" s="74">
        <f>'C. RPP bez projektu'!M60+'G. RPP projekt'!J60</f>
        <v>0</v>
      </c>
      <c r="N60" s="74">
        <f>'C. RPP bez projektu'!N60+'G. RPP projekt'!K60</f>
        <v>0</v>
      </c>
      <c r="O60" s="74">
        <f>'C. RPP bez projektu'!O60+'G. RPP projekt'!L60</f>
        <v>0</v>
      </c>
      <c r="P60" s="74">
        <f>'C. RPP bez projektu'!P60+'G. RPP projekt'!M60</f>
        <v>0</v>
      </c>
    </row>
    <row r="61" spans="1:16" ht="15" customHeight="1" x14ac:dyDescent="0.25">
      <c r="A61" s="32" t="s">
        <v>52</v>
      </c>
      <c r="B61" s="32" t="s">
        <v>77</v>
      </c>
      <c r="C61" s="52">
        <f>'C. RPP bez projektu'!C61</f>
        <v>0</v>
      </c>
      <c r="D61" s="52">
        <f>'H. Bilans suma'!C84</f>
        <v>0</v>
      </c>
      <c r="E61" s="52">
        <f>'H. Bilans suma'!D84</f>
        <v>0</v>
      </c>
      <c r="F61" s="52">
        <f>'H. Bilans suma'!E84</f>
        <v>0</v>
      </c>
      <c r="G61" s="52">
        <f>'H. Bilans suma'!F84</f>
        <v>0</v>
      </c>
      <c r="H61" s="52">
        <f>'H. Bilans suma'!G84</f>
        <v>0</v>
      </c>
      <c r="I61" s="52">
        <f>'H. Bilans suma'!H84</f>
        <v>0</v>
      </c>
      <c r="J61" s="52">
        <f>'H. Bilans suma'!I84</f>
        <v>0</v>
      </c>
      <c r="K61" s="52">
        <f>'H. Bilans suma'!J84</f>
        <v>0</v>
      </c>
      <c r="L61" s="52">
        <f>'H. Bilans suma'!K84</f>
        <v>0</v>
      </c>
      <c r="M61" s="52">
        <f>'H. Bilans suma'!L84</f>
        <v>0</v>
      </c>
      <c r="N61" s="52">
        <f>'H. Bilans suma'!M84</f>
        <v>0</v>
      </c>
      <c r="O61" s="52">
        <f>'H. Bilans suma'!N84</f>
        <v>0</v>
      </c>
      <c r="P61" s="52">
        <f>'H. Bilans suma'!O84</f>
        <v>0</v>
      </c>
    </row>
    <row r="62" spans="1:16" ht="15.75" x14ac:dyDescent="0.25">
      <c r="A62" s="32" t="s">
        <v>53</v>
      </c>
      <c r="B62" s="32" t="s">
        <v>298</v>
      </c>
      <c r="C62" s="34">
        <f>C58+C61</f>
        <v>0</v>
      </c>
      <c r="D62" s="34">
        <f t="shared" ref="D62:P62" si="14">D58+D61</f>
        <v>0</v>
      </c>
      <c r="E62" s="34">
        <f t="shared" si="14"/>
        <v>0</v>
      </c>
      <c r="F62" s="34">
        <f t="shared" si="14"/>
        <v>0</v>
      </c>
      <c r="G62" s="34">
        <f t="shared" si="14"/>
        <v>0</v>
      </c>
      <c r="H62" s="34">
        <f t="shared" si="14"/>
        <v>0</v>
      </c>
      <c r="I62" s="34">
        <f t="shared" si="14"/>
        <v>0</v>
      </c>
      <c r="J62" s="34">
        <f t="shared" si="14"/>
        <v>0</v>
      </c>
      <c r="K62" s="34">
        <f t="shared" si="14"/>
        <v>0</v>
      </c>
      <c r="L62" s="34">
        <f t="shared" si="14"/>
        <v>0</v>
      </c>
      <c r="M62" s="34">
        <f t="shared" si="14"/>
        <v>0</v>
      </c>
      <c r="N62" s="34">
        <f t="shared" si="14"/>
        <v>0</v>
      </c>
      <c r="O62" s="34">
        <f t="shared" si="14"/>
        <v>0</v>
      </c>
      <c r="P62" s="34">
        <f t="shared" si="14"/>
        <v>0</v>
      </c>
    </row>
    <row r="63" spans="1:16" ht="15.75" x14ac:dyDescent="0.25">
      <c r="A63" s="70"/>
      <c r="B63" s="57" t="str">
        <f>'I. RZiS suma'!B49</f>
        <v>* Prognozy finansowe podane w tysiącach złotych, z dokładnością do jednego miejsca po przecinku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</sheetData>
  <sheetProtection algorithmName="SHA-512" hashValue="kFrzFlMsl/xKA7CM7rlgoC4UrVx9E921QH90Xol0X/iAgdIz56MEitXvDJuZ/qc2hx7BW46PbqNPVMrp/aul/Q==" saltValue="Oy7l8Qh/2hMLradAnWc+Tw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opLeftCell="C12" workbookViewId="0">
      <selection activeCell="P28" sqref="P28"/>
    </sheetView>
  </sheetViews>
  <sheetFormatPr defaultRowHeight="15" x14ac:dyDescent="0.25"/>
  <cols>
    <col min="1" max="1" width="4.42578125" customWidth="1"/>
    <col min="2" max="2" width="77.140625" customWidth="1"/>
    <col min="3" max="3" width="24.85546875" customWidth="1"/>
    <col min="4" max="16" width="17.140625" customWidth="1"/>
    <col min="17" max="17" width="14.42578125" bestFit="1" customWidth="1"/>
  </cols>
  <sheetData>
    <row r="1" spans="1:16" ht="15.75" x14ac:dyDescent="0.25">
      <c r="A1" s="86" t="s">
        <v>90</v>
      </c>
      <c r="B1" s="20" t="s">
        <v>91</v>
      </c>
      <c r="C1" s="86"/>
      <c r="D1" s="86"/>
      <c r="E1" s="86"/>
      <c r="F1" s="86"/>
      <c r="G1" s="86"/>
      <c r="H1" s="86"/>
      <c r="I1" s="86"/>
      <c r="J1" s="86"/>
      <c r="K1" s="86"/>
      <c r="L1" s="19"/>
      <c r="M1" s="19"/>
      <c r="N1" s="19"/>
      <c r="O1" s="19"/>
      <c r="P1" s="19"/>
    </row>
    <row r="2" spans="1:16" ht="47.25" x14ac:dyDescent="0.25">
      <c r="A2" s="87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88"/>
      <c r="B3" s="89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.75" x14ac:dyDescent="0.25">
      <c r="A4" s="90"/>
      <c r="B4" s="91" t="s">
        <v>302</v>
      </c>
      <c r="C4" s="28">
        <v>365</v>
      </c>
      <c r="D4" s="28">
        <v>365</v>
      </c>
      <c r="E4" s="29">
        <v>181</v>
      </c>
      <c r="F4" s="28">
        <v>365</v>
      </c>
      <c r="G4" s="28">
        <f>F4</f>
        <v>365</v>
      </c>
      <c r="H4" s="28">
        <f t="shared" ref="H4:P4" si="0">G4</f>
        <v>365</v>
      </c>
      <c r="I4" s="28">
        <f t="shared" si="0"/>
        <v>365</v>
      </c>
      <c r="J4" s="28">
        <f t="shared" si="0"/>
        <v>365</v>
      </c>
      <c r="K4" s="28">
        <f t="shared" si="0"/>
        <v>365</v>
      </c>
      <c r="L4" s="28">
        <f t="shared" si="0"/>
        <v>365</v>
      </c>
      <c r="M4" s="28">
        <f t="shared" si="0"/>
        <v>365</v>
      </c>
      <c r="N4" s="28">
        <f t="shared" si="0"/>
        <v>365</v>
      </c>
      <c r="O4" s="28">
        <f t="shared" si="0"/>
        <v>365</v>
      </c>
      <c r="P4" s="28">
        <f t="shared" si="0"/>
        <v>365</v>
      </c>
    </row>
    <row r="5" spans="1:16" ht="15.75" x14ac:dyDescent="0.25">
      <c r="A5" s="92" t="s">
        <v>17</v>
      </c>
      <c r="B5" s="111" t="s">
        <v>303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x14ac:dyDescent="0.25">
      <c r="A6" s="93" t="s">
        <v>35</v>
      </c>
      <c r="B6" s="81" t="s">
        <v>92</v>
      </c>
      <c r="C6" s="94" t="e">
        <f>'H. Bilans suma'!C47/'H. Bilans suma'!C124</f>
        <v>#DIV/0!</v>
      </c>
      <c r="D6" s="94" t="e">
        <f>'H. Bilans suma'!D47/'H. Bilans suma'!D124</f>
        <v>#DIV/0!</v>
      </c>
      <c r="E6" s="94" t="e">
        <f>'H. Bilans suma'!E47/'H. Bilans suma'!E124</f>
        <v>#DIV/0!</v>
      </c>
      <c r="F6" s="94" t="e">
        <f>'H. Bilans suma'!F47/'H. Bilans suma'!F124</f>
        <v>#DIV/0!</v>
      </c>
      <c r="G6" s="94" t="e">
        <f>'H. Bilans suma'!G47/'H. Bilans suma'!G124</f>
        <v>#DIV/0!</v>
      </c>
      <c r="H6" s="94" t="e">
        <f>'H. Bilans suma'!H47/'H. Bilans suma'!H124</f>
        <v>#DIV/0!</v>
      </c>
      <c r="I6" s="94" t="e">
        <f>'H. Bilans suma'!I47/'H. Bilans suma'!I124</f>
        <v>#DIV/0!</v>
      </c>
      <c r="J6" s="94" t="e">
        <f>'H. Bilans suma'!J47/'H. Bilans suma'!J124</f>
        <v>#DIV/0!</v>
      </c>
      <c r="K6" s="94" t="e">
        <f>'H. Bilans suma'!K47/'H. Bilans suma'!K124</f>
        <v>#DIV/0!</v>
      </c>
      <c r="L6" s="94" t="e">
        <f>'H. Bilans suma'!L47/'H. Bilans suma'!L124</f>
        <v>#DIV/0!</v>
      </c>
      <c r="M6" s="94" t="e">
        <f>'H. Bilans suma'!M47/'H. Bilans suma'!M124</f>
        <v>#DIV/0!</v>
      </c>
      <c r="N6" s="94" t="e">
        <f>'H. Bilans suma'!N47/'H. Bilans suma'!N124</f>
        <v>#DIV/0!</v>
      </c>
      <c r="O6" s="94" t="e">
        <f>'H. Bilans suma'!O47/'H. Bilans suma'!O124</f>
        <v>#DIV/0!</v>
      </c>
      <c r="P6" s="94" t="e">
        <f>'H. Bilans suma'!P47/'H. Bilans suma'!P124</f>
        <v>#DIV/0!</v>
      </c>
    </row>
    <row r="7" spans="1:16" ht="15.75" x14ac:dyDescent="0.25">
      <c r="A7" s="93" t="s">
        <v>37</v>
      </c>
      <c r="B7" s="81" t="s">
        <v>93</v>
      </c>
      <c r="C7" s="95" t="e">
        <f>('H. Bilans suma'!C47-'H. Bilans suma'!C48-'H. Bilans suma'!C89)/'H. Bilans suma'!C124</f>
        <v>#DIV/0!</v>
      </c>
      <c r="D7" s="95" t="e">
        <f>('H. Bilans suma'!D47-'H. Bilans suma'!D48-'H. Bilans suma'!D89)/'H. Bilans suma'!D124</f>
        <v>#DIV/0!</v>
      </c>
      <c r="E7" s="95" t="e">
        <f>('H. Bilans suma'!E47-'H. Bilans suma'!E48-'H. Bilans suma'!E89)/'H. Bilans suma'!E124</f>
        <v>#DIV/0!</v>
      </c>
      <c r="F7" s="95" t="e">
        <f>('H. Bilans suma'!F47-'H. Bilans suma'!F48-'H. Bilans suma'!F89)/'H. Bilans suma'!F124</f>
        <v>#DIV/0!</v>
      </c>
      <c r="G7" s="95" t="e">
        <f>('H. Bilans suma'!G47-'H. Bilans suma'!G48-'H. Bilans suma'!G89)/'H. Bilans suma'!G124</f>
        <v>#DIV/0!</v>
      </c>
      <c r="H7" s="95" t="e">
        <f>('H. Bilans suma'!H47-'H. Bilans suma'!H48-'H. Bilans suma'!H89)/'H. Bilans suma'!H124</f>
        <v>#DIV/0!</v>
      </c>
      <c r="I7" s="95" t="e">
        <f>('H. Bilans suma'!I47-'H. Bilans suma'!I48-'H. Bilans suma'!I89)/'H. Bilans suma'!I124</f>
        <v>#DIV/0!</v>
      </c>
      <c r="J7" s="95" t="e">
        <f>('H. Bilans suma'!J47-'H. Bilans suma'!J48-'H. Bilans suma'!J89)/'H. Bilans suma'!J124</f>
        <v>#DIV/0!</v>
      </c>
      <c r="K7" s="95" t="e">
        <f>('H. Bilans suma'!K47-'H. Bilans suma'!K48-'H. Bilans suma'!K89)/'H. Bilans suma'!K124</f>
        <v>#DIV/0!</v>
      </c>
      <c r="L7" s="95" t="e">
        <f>('H. Bilans suma'!L47-'H. Bilans suma'!L48-'H. Bilans suma'!L89)/'H. Bilans suma'!L124</f>
        <v>#DIV/0!</v>
      </c>
      <c r="M7" s="95" t="e">
        <f>('H. Bilans suma'!M47-'H. Bilans suma'!M48-'H. Bilans suma'!M89)/'H. Bilans suma'!M124</f>
        <v>#DIV/0!</v>
      </c>
      <c r="N7" s="95" t="e">
        <f>('H. Bilans suma'!N47-'H. Bilans suma'!N48-'H. Bilans suma'!N89)/'H. Bilans suma'!N124</f>
        <v>#DIV/0!</v>
      </c>
      <c r="O7" s="95" t="e">
        <f>('H. Bilans suma'!O47-'H. Bilans suma'!O48-'H. Bilans suma'!O89)/'H. Bilans suma'!O124</f>
        <v>#DIV/0!</v>
      </c>
      <c r="P7" s="95" t="e">
        <f>('H. Bilans suma'!P47-'H. Bilans suma'!P48-'H. Bilans suma'!P89)/'H. Bilans suma'!P124</f>
        <v>#DIV/0!</v>
      </c>
    </row>
    <row r="8" spans="1:16" ht="15.75" x14ac:dyDescent="0.25">
      <c r="A8" s="92" t="s">
        <v>29</v>
      </c>
      <c r="B8" s="111" t="s">
        <v>94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1:16" ht="15.75" x14ac:dyDescent="0.25">
      <c r="A9" s="93" t="s">
        <v>35</v>
      </c>
      <c r="B9" s="81" t="s">
        <v>95</v>
      </c>
      <c r="C9" s="96" t="e">
        <f>'H. Bilans suma'!C48*C4/('I. RZiS suma'!C8+'I. RZiS suma'!C13+'I. RZiS suma'!C14)</f>
        <v>#DIV/0!</v>
      </c>
      <c r="D9" s="96" t="e">
        <f>'H. Bilans suma'!D48*D4/('I. RZiS suma'!D8+'I. RZiS suma'!D13+'I. RZiS suma'!D14)</f>
        <v>#DIV/0!</v>
      </c>
      <c r="E9" s="96" t="e">
        <f>'H. Bilans suma'!E48*E4/('I. RZiS suma'!E8+'I. RZiS suma'!E13+'I. RZiS suma'!E14)</f>
        <v>#DIV/0!</v>
      </c>
      <c r="F9" s="96" t="e">
        <f>'H. Bilans suma'!F48*F4/('I. RZiS suma'!F8+'I. RZiS suma'!F13+'I. RZiS suma'!F14)</f>
        <v>#DIV/0!</v>
      </c>
      <c r="G9" s="96" t="e">
        <f>'H. Bilans suma'!G48*G4/('I. RZiS suma'!G8+'I. RZiS suma'!G13+'I. RZiS suma'!G14)</f>
        <v>#DIV/0!</v>
      </c>
      <c r="H9" s="96" t="e">
        <f>'H. Bilans suma'!H48*H4/('I. RZiS suma'!H8+'I. RZiS suma'!H13+'I. RZiS suma'!H14)</f>
        <v>#DIV/0!</v>
      </c>
      <c r="I9" s="96" t="e">
        <f>'H. Bilans suma'!I48*I4/('I. RZiS suma'!I8+'I. RZiS suma'!I13+'I. RZiS suma'!I14)</f>
        <v>#DIV/0!</v>
      </c>
      <c r="J9" s="96" t="e">
        <f>'H. Bilans suma'!J48*J4/('I. RZiS suma'!J8+'I. RZiS suma'!J13+'I. RZiS suma'!J14)</f>
        <v>#DIV/0!</v>
      </c>
      <c r="K9" s="96" t="e">
        <f>'H. Bilans suma'!K48*K4/('I. RZiS suma'!K8+'I. RZiS suma'!K13+'I. RZiS suma'!K14)</f>
        <v>#DIV/0!</v>
      </c>
      <c r="L9" s="96" t="e">
        <f>'H. Bilans suma'!L48*L4/('I. RZiS suma'!L8+'I. RZiS suma'!L13+'I. RZiS suma'!L14)</f>
        <v>#DIV/0!</v>
      </c>
      <c r="M9" s="96" t="e">
        <f>'H. Bilans suma'!M48*M4/('I. RZiS suma'!M8+'I. RZiS suma'!M13+'I. RZiS suma'!M14)</f>
        <v>#DIV/0!</v>
      </c>
      <c r="N9" s="96" t="e">
        <f>'H. Bilans suma'!N48*N4/('I. RZiS suma'!N8+'I. RZiS suma'!N13+'I. RZiS suma'!N14)</f>
        <v>#DIV/0!</v>
      </c>
      <c r="O9" s="96" t="e">
        <f>'H. Bilans suma'!O48*O4/('I. RZiS suma'!O8+'I. RZiS suma'!O13+'I. RZiS suma'!O14)</f>
        <v>#DIV/0!</v>
      </c>
      <c r="P9" s="96" t="e">
        <f>'H. Bilans suma'!P48*P4/('I. RZiS suma'!P8+'I. RZiS suma'!P13+'I. RZiS suma'!P14)</f>
        <v>#DIV/0!</v>
      </c>
    </row>
    <row r="10" spans="1:16" ht="15.75" x14ac:dyDescent="0.25">
      <c r="A10" s="93" t="s">
        <v>37</v>
      </c>
      <c r="B10" s="81" t="s">
        <v>96</v>
      </c>
      <c r="C10" s="96" t="e">
        <f>('H. Bilans suma'!C56+'H. Bilans suma'!C61+'H. Bilans suma'!C66)*'K. Wskaźniki finansowe'!C4/'I. RZiS suma'!C4</f>
        <v>#DIV/0!</v>
      </c>
      <c r="D10" s="96" t="e">
        <f>('H. Bilans suma'!D56+'H. Bilans suma'!D61+'H. Bilans suma'!D66)*'K. Wskaźniki finansowe'!D4/'I. RZiS suma'!D4</f>
        <v>#DIV/0!</v>
      </c>
      <c r="E10" s="96" t="e">
        <f>('H. Bilans suma'!E56+'H. Bilans suma'!E61+'H. Bilans suma'!E66)*'K. Wskaźniki finansowe'!E4/'I. RZiS suma'!E4</f>
        <v>#DIV/0!</v>
      </c>
      <c r="F10" s="96" t="e">
        <f>('H. Bilans suma'!F56+'H. Bilans suma'!F61+'H. Bilans suma'!F66)*'K. Wskaźniki finansowe'!F4/'I. RZiS suma'!F4</f>
        <v>#DIV/0!</v>
      </c>
      <c r="G10" s="96" t="e">
        <f>('H. Bilans suma'!G56+'H. Bilans suma'!G61+'H. Bilans suma'!G66)*'K. Wskaźniki finansowe'!G4/'I. RZiS suma'!G4</f>
        <v>#DIV/0!</v>
      </c>
      <c r="H10" s="96" t="e">
        <f>('H. Bilans suma'!H56+'H. Bilans suma'!H61+'H. Bilans suma'!H66)*'K. Wskaźniki finansowe'!H4/'I. RZiS suma'!H4</f>
        <v>#DIV/0!</v>
      </c>
      <c r="I10" s="96" t="e">
        <f>('H. Bilans suma'!I56+'H. Bilans suma'!I61+'H. Bilans suma'!I66)*'K. Wskaźniki finansowe'!I4/'I. RZiS suma'!I4</f>
        <v>#DIV/0!</v>
      </c>
      <c r="J10" s="96" t="e">
        <f>('H. Bilans suma'!J56+'H. Bilans suma'!J61+'H. Bilans suma'!J66)*'K. Wskaźniki finansowe'!J4/'I. RZiS suma'!J4</f>
        <v>#DIV/0!</v>
      </c>
      <c r="K10" s="96" t="e">
        <f>('H. Bilans suma'!K56+'H. Bilans suma'!K61+'H. Bilans suma'!K66)*'K. Wskaźniki finansowe'!K4/'I. RZiS suma'!K4</f>
        <v>#DIV/0!</v>
      </c>
      <c r="L10" s="96" t="e">
        <f>('H. Bilans suma'!L56+'H. Bilans suma'!L61+'H. Bilans suma'!L66)*'K. Wskaźniki finansowe'!L4/'I. RZiS suma'!L4</f>
        <v>#DIV/0!</v>
      </c>
      <c r="M10" s="96" t="e">
        <f>('H. Bilans suma'!M56+'H. Bilans suma'!M61+'H. Bilans suma'!M66)*'K. Wskaźniki finansowe'!M4/'I. RZiS suma'!M4</f>
        <v>#DIV/0!</v>
      </c>
      <c r="N10" s="96" t="e">
        <f>('H. Bilans suma'!N56+'H. Bilans suma'!N61+'H. Bilans suma'!N66)*'K. Wskaźniki finansowe'!N4/'I. RZiS suma'!N4</f>
        <v>#DIV/0!</v>
      </c>
      <c r="O10" s="96" t="e">
        <f>('H. Bilans suma'!O56+'H. Bilans suma'!O61+'H. Bilans suma'!O66)*'K. Wskaźniki finansowe'!O4/'I. RZiS suma'!O4</f>
        <v>#DIV/0!</v>
      </c>
      <c r="P10" s="96" t="e">
        <f>('H. Bilans suma'!P56+'H. Bilans suma'!P61+'H. Bilans suma'!P66)*'K. Wskaźniki finansowe'!P4/'I. RZiS suma'!P4</f>
        <v>#DIV/0!</v>
      </c>
    </row>
    <row r="11" spans="1:16" ht="15.75" x14ac:dyDescent="0.25">
      <c r="A11" s="93" t="s">
        <v>38</v>
      </c>
      <c r="B11" s="81" t="s">
        <v>97</v>
      </c>
      <c r="C11" s="96" t="e">
        <f>('H. Bilans suma'!C126+'H. Bilans suma'!C131+'H. Bilans suma'!C139)*'K. Wskaźniki finansowe'!C4/('I. RZiS suma'!C8+'I. RZiS suma'!C13+'I. RZiS suma'!C14-'J. RPP suma'!C7)</f>
        <v>#DIV/0!</v>
      </c>
      <c r="D11" s="96" t="e">
        <f>('H. Bilans suma'!D126+'H. Bilans suma'!D131+'H. Bilans suma'!D139)*'K. Wskaźniki finansowe'!D4/('I. RZiS suma'!D8+'I. RZiS suma'!D13+'I. RZiS suma'!D14-'J. RPP suma'!D7)</f>
        <v>#DIV/0!</v>
      </c>
      <c r="E11" s="96" t="e">
        <f>('H. Bilans suma'!E126+'H. Bilans suma'!E131+'H. Bilans suma'!E139)*'K. Wskaźniki finansowe'!E4/('I. RZiS suma'!E8+'I. RZiS suma'!E13+'I. RZiS suma'!E14-'J. RPP suma'!E7)</f>
        <v>#DIV/0!</v>
      </c>
      <c r="F11" s="96" t="e">
        <f>('H. Bilans suma'!F126+'H. Bilans suma'!F131+'H. Bilans suma'!F139)*'K. Wskaźniki finansowe'!F4/('I. RZiS suma'!F8+'I. RZiS suma'!F13+'I. RZiS suma'!F14-'J. RPP suma'!F7)</f>
        <v>#DIV/0!</v>
      </c>
      <c r="G11" s="96" t="e">
        <f>('H. Bilans suma'!G126+'H. Bilans suma'!G131+'H. Bilans suma'!G139)*'K. Wskaźniki finansowe'!G4/('I. RZiS suma'!G8+'I. RZiS suma'!G13+'I. RZiS suma'!G14-'J. RPP suma'!G7)</f>
        <v>#DIV/0!</v>
      </c>
      <c r="H11" s="96" t="e">
        <f>('H. Bilans suma'!H126+'H. Bilans suma'!H131+'H. Bilans suma'!H139)*'K. Wskaźniki finansowe'!H4/('I. RZiS suma'!H8+'I. RZiS suma'!H13+'I. RZiS suma'!H14-'J. RPP suma'!H7)</f>
        <v>#DIV/0!</v>
      </c>
      <c r="I11" s="96" t="e">
        <f>('H. Bilans suma'!I126+'H. Bilans suma'!I131+'H. Bilans suma'!I139)*'K. Wskaźniki finansowe'!I4/('I. RZiS suma'!I8+'I. RZiS suma'!I13+'I. RZiS suma'!I14-'J. RPP suma'!I7)</f>
        <v>#DIV/0!</v>
      </c>
      <c r="J11" s="96" t="e">
        <f>('H. Bilans suma'!J126+'H. Bilans suma'!J131+'H. Bilans suma'!J139)*'K. Wskaźniki finansowe'!J4/('I. RZiS suma'!J8+'I. RZiS suma'!J13+'I. RZiS suma'!J14-'J. RPP suma'!J7)</f>
        <v>#DIV/0!</v>
      </c>
      <c r="K11" s="96" t="e">
        <f>('H. Bilans suma'!K126+'H. Bilans suma'!K131+'H. Bilans suma'!K139)*'K. Wskaźniki finansowe'!K4/('I. RZiS suma'!K8+'I. RZiS suma'!K13+'I. RZiS suma'!K14-'J. RPP suma'!K7)</f>
        <v>#DIV/0!</v>
      </c>
      <c r="L11" s="96" t="e">
        <f>('H. Bilans suma'!L126+'H. Bilans suma'!L131+'H. Bilans suma'!L139)*'K. Wskaźniki finansowe'!L4/('I. RZiS suma'!L8+'I. RZiS suma'!L13+'I. RZiS suma'!L14-'J. RPP suma'!L7)</f>
        <v>#DIV/0!</v>
      </c>
      <c r="M11" s="96" t="e">
        <f>('H. Bilans suma'!M126+'H. Bilans suma'!M131+'H. Bilans suma'!M139)*'K. Wskaźniki finansowe'!M4/('I. RZiS suma'!M8+'I. RZiS suma'!M13+'I. RZiS suma'!M14-'J. RPP suma'!M7)</f>
        <v>#DIV/0!</v>
      </c>
      <c r="N11" s="96" t="e">
        <f>('H. Bilans suma'!N126+'H. Bilans suma'!N131+'H. Bilans suma'!N139)*'K. Wskaźniki finansowe'!N4/('I. RZiS suma'!N8+'I. RZiS suma'!N13+'I. RZiS suma'!N14-'J. RPP suma'!N7)</f>
        <v>#DIV/0!</v>
      </c>
      <c r="O11" s="96" t="e">
        <f>('H. Bilans suma'!O126+'H. Bilans suma'!O131+'H. Bilans suma'!O139)*'K. Wskaźniki finansowe'!O4/('I. RZiS suma'!O8+'I. RZiS suma'!O13+'I. RZiS suma'!O14-'J. RPP suma'!O7)</f>
        <v>#DIV/0!</v>
      </c>
      <c r="P11" s="96" t="e">
        <f>('H. Bilans suma'!P126+'H. Bilans suma'!P131+'H. Bilans suma'!P139)*'K. Wskaźniki finansowe'!P4/('I. RZiS suma'!P8+'I. RZiS suma'!P13+'I. RZiS suma'!P14-'J. RPP suma'!P7)</f>
        <v>#DIV/0!</v>
      </c>
    </row>
    <row r="12" spans="1:16" ht="15.75" x14ac:dyDescent="0.25">
      <c r="A12" s="92" t="s">
        <v>32</v>
      </c>
      <c r="B12" s="111" t="s">
        <v>98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</row>
    <row r="13" spans="1:16" ht="15.75" x14ac:dyDescent="0.25">
      <c r="A13" s="93" t="s">
        <v>35</v>
      </c>
      <c r="B13" s="81" t="s">
        <v>304</v>
      </c>
      <c r="C13" s="97" t="e">
        <f>'H. Bilans suma'!C106/'H. Bilans suma'!C153</f>
        <v>#DIV/0!</v>
      </c>
      <c r="D13" s="97" t="e">
        <f>'H. Bilans suma'!D106/'H. Bilans suma'!D153</f>
        <v>#DIV/0!</v>
      </c>
      <c r="E13" s="97" t="e">
        <f>'H. Bilans suma'!E106/'H. Bilans suma'!E153</f>
        <v>#DIV/0!</v>
      </c>
      <c r="F13" s="97" t="e">
        <f>'H. Bilans suma'!F106/'H. Bilans suma'!F153</f>
        <v>#DIV/0!</v>
      </c>
      <c r="G13" s="97" t="e">
        <f>'H. Bilans suma'!G106/'H. Bilans suma'!G153</f>
        <v>#DIV/0!</v>
      </c>
      <c r="H13" s="97" t="e">
        <f>'H. Bilans suma'!H106/'H. Bilans suma'!H153</f>
        <v>#DIV/0!</v>
      </c>
      <c r="I13" s="97" t="e">
        <f>'H. Bilans suma'!I106/'H. Bilans suma'!I153</f>
        <v>#DIV/0!</v>
      </c>
      <c r="J13" s="97" t="e">
        <f>'H. Bilans suma'!J106/'H. Bilans suma'!J153</f>
        <v>#DIV/0!</v>
      </c>
      <c r="K13" s="97" t="e">
        <f>'H. Bilans suma'!K106/'H. Bilans suma'!K153</f>
        <v>#DIV/0!</v>
      </c>
      <c r="L13" s="97" t="e">
        <f>'H. Bilans suma'!L106/'H. Bilans suma'!L153</f>
        <v>#DIV/0!</v>
      </c>
      <c r="M13" s="97" t="e">
        <f>'H. Bilans suma'!M106/'H. Bilans suma'!M153</f>
        <v>#DIV/0!</v>
      </c>
      <c r="N13" s="97" t="e">
        <f>'H. Bilans suma'!N106/'H. Bilans suma'!N153</f>
        <v>#DIV/0!</v>
      </c>
      <c r="O13" s="97" t="e">
        <f>'H. Bilans suma'!O106/'H. Bilans suma'!O153</f>
        <v>#DIV/0!</v>
      </c>
      <c r="P13" s="97" t="e">
        <f>'H. Bilans suma'!P106/'H. Bilans suma'!P153</f>
        <v>#DIV/0!</v>
      </c>
    </row>
    <row r="14" spans="1:16" ht="15.75" x14ac:dyDescent="0.25">
      <c r="A14" s="98" t="s">
        <v>37</v>
      </c>
      <c r="B14" s="99" t="s">
        <v>305</v>
      </c>
      <c r="C14" s="95" t="e">
        <f>('H. Bilans suma'!C94+'H. Bilans suma'!C115)/'H. Bilans suma'!C5</f>
        <v>#DIV/0!</v>
      </c>
      <c r="D14" s="95" t="e">
        <f>('H. Bilans suma'!D94+'H. Bilans suma'!D115)/'H. Bilans suma'!D5</f>
        <v>#DIV/0!</v>
      </c>
      <c r="E14" s="95" t="e">
        <f>('H. Bilans suma'!E94+'H. Bilans suma'!E115)/'H. Bilans suma'!E5</f>
        <v>#DIV/0!</v>
      </c>
      <c r="F14" s="95" t="e">
        <f>('H. Bilans suma'!F94+'H. Bilans suma'!F115)/'H. Bilans suma'!F5</f>
        <v>#DIV/0!</v>
      </c>
      <c r="G14" s="95" t="e">
        <f>('H. Bilans suma'!G94+'H. Bilans suma'!G115)/'H. Bilans suma'!G5</f>
        <v>#DIV/0!</v>
      </c>
      <c r="H14" s="95" t="e">
        <f>('H. Bilans suma'!H94+'H. Bilans suma'!H115)/'H. Bilans suma'!H5</f>
        <v>#DIV/0!</v>
      </c>
      <c r="I14" s="95" t="e">
        <f>('H. Bilans suma'!I94+'H. Bilans suma'!I115)/'H. Bilans suma'!I5</f>
        <v>#DIV/0!</v>
      </c>
      <c r="J14" s="95" t="e">
        <f>('H. Bilans suma'!J94+'H. Bilans suma'!J115)/'H. Bilans suma'!J5</f>
        <v>#DIV/0!</v>
      </c>
      <c r="K14" s="95" t="e">
        <f>('H. Bilans suma'!K94+'H. Bilans suma'!K115)/'H. Bilans suma'!K5</f>
        <v>#DIV/0!</v>
      </c>
      <c r="L14" s="95" t="e">
        <f>('H. Bilans suma'!L94+'H. Bilans suma'!L115)/'H. Bilans suma'!L5</f>
        <v>#DIV/0!</v>
      </c>
      <c r="M14" s="95" t="e">
        <f>('H. Bilans suma'!M94+'H. Bilans suma'!M115)/'H. Bilans suma'!M5</f>
        <v>#DIV/0!</v>
      </c>
      <c r="N14" s="95" t="e">
        <f>('H. Bilans suma'!N94+'H. Bilans suma'!N115)/'H. Bilans suma'!N5</f>
        <v>#DIV/0!</v>
      </c>
      <c r="O14" s="95" t="e">
        <f>('H. Bilans suma'!O94+'H. Bilans suma'!O115)/'H. Bilans suma'!O5</f>
        <v>#DIV/0!</v>
      </c>
      <c r="P14" s="95" t="e">
        <f>('H. Bilans suma'!P94+'H. Bilans suma'!P115)/'H. Bilans suma'!P5</f>
        <v>#DIV/0!</v>
      </c>
    </row>
    <row r="15" spans="1:16" ht="15.75" x14ac:dyDescent="0.25">
      <c r="A15" s="98" t="s">
        <v>38</v>
      </c>
      <c r="B15" s="99" t="s">
        <v>306</v>
      </c>
      <c r="C15" s="95" t="e">
        <f>('I. RZiS suma'!C48+'J. RPP suma'!C7)/('H. Bilans suma'!C115+'H. Bilans suma'!C124)</f>
        <v>#DIV/0!</v>
      </c>
      <c r="D15" s="95" t="e">
        <f>('I. RZiS suma'!D48+'J. RPP suma'!D7)/('H. Bilans suma'!D115+'H. Bilans suma'!D124)</f>
        <v>#DIV/0!</v>
      </c>
      <c r="E15" s="95" t="e">
        <f>('I. RZiS suma'!E48+'J. RPP suma'!E7)/('H. Bilans suma'!E115+'H. Bilans suma'!E124)</f>
        <v>#DIV/0!</v>
      </c>
      <c r="F15" s="95" t="e">
        <f>('I. RZiS suma'!F48+'J. RPP suma'!F7)/('H. Bilans suma'!F115+'H. Bilans suma'!F124)</f>
        <v>#DIV/0!</v>
      </c>
      <c r="G15" s="95" t="e">
        <f>('I. RZiS suma'!G48+'J. RPP suma'!G7)/('H. Bilans suma'!G115+'H. Bilans suma'!G124)</f>
        <v>#DIV/0!</v>
      </c>
      <c r="H15" s="95" t="e">
        <f>('I. RZiS suma'!H48+'J. RPP suma'!H7)/('H. Bilans suma'!H115+'H. Bilans suma'!H124)</f>
        <v>#DIV/0!</v>
      </c>
      <c r="I15" s="95" t="e">
        <f>('I. RZiS suma'!I48+'J. RPP suma'!I7)/('H. Bilans suma'!I115+'H. Bilans suma'!I124)</f>
        <v>#DIV/0!</v>
      </c>
      <c r="J15" s="95" t="e">
        <f>('I. RZiS suma'!J48+'J. RPP suma'!J7)/('H. Bilans suma'!J115+'H. Bilans suma'!J124)</f>
        <v>#DIV/0!</v>
      </c>
      <c r="K15" s="95" t="e">
        <f>('I. RZiS suma'!K48+'J. RPP suma'!K7)/('H. Bilans suma'!K115+'H. Bilans suma'!K124)</f>
        <v>#DIV/0!</v>
      </c>
      <c r="L15" s="95" t="e">
        <f>('I. RZiS suma'!L48+'J. RPP suma'!L7)/('H. Bilans suma'!L115+'H. Bilans suma'!L124)</f>
        <v>#DIV/0!</v>
      </c>
      <c r="M15" s="95" t="e">
        <f>('I. RZiS suma'!M48+'J. RPP suma'!M7)/('H. Bilans suma'!M115+'H. Bilans suma'!M124)</f>
        <v>#DIV/0!</v>
      </c>
      <c r="N15" s="95" t="e">
        <f>('I. RZiS suma'!N48+'J. RPP suma'!N7)/('H. Bilans suma'!N115+'H. Bilans suma'!N124)</f>
        <v>#DIV/0!</v>
      </c>
      <c r="O15" s="95" t="e">
        <f>('I. RZiS suma'!O48+'J. RPP suma'!O7)/('H. Bilans suma'!O115+'H. Bilans suma'!O124)</f>
        <v>#DIV/0!</v>
      </c>
      <c r="P15" s="95" t="e">
        <f>('I. RZiS suma'!P48+'J. RPP suma'!P7)/('H. Bilans suma'!P115+'H. Bilans suma'!P124)</f>
        <v>#DIV/0!</v>
      </c>
    </row>
    <row r="16" spans="1:16" ht="15.75" x14ac:dyDescent="0.25">
      <c r="A16" s="92" t="s">
        <v>47</v>
      </c>
      <c r="B16" s="111" t="s">
        <v>99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</row>
    <row r="17" spans="1:17" ht="15.75" x14ac:dyDescent="0.25">
      <c r="A17" s="93" t="s">
        <v>35</v>
      </c>
      <c r="B17" s="81" t="s">
        <v>100</v>
      </c>
      <c r="C17" s="100" t="e">
        <f>'I. RZiS suma'!C15/'I. RZiS suma'!C4</f>
        <v>#DIV/0!</v>
      </c>
      <c r="D17" s="100" t="e">
        <f>'I. RZiS suma'!D15/'I. RZiS suma'!D4</f>
        <v>#DIV/0!</v>
      </c>
      <c r="E17" s="100" t="e">
        <f>'I. RZiS suma'!E15/'I. RZiS suma'!E4</f>
        <v>#DIV/0!</v>
      </c>
      <c r="F17" s="100" t="e">
        <f>'I. RZiS suma'!F15/'I. RZiS suma'!F4</f>
        <v>#DIV/0!</v>
      </c>
      <c r="G17" s="100" t="e">
        <f>'I. RZiS suma'!G15/'I. RZiS suma'!G4</f>
        <v>#DIV/0!</v>
      </c>
      <c r="H17" s="100" t="e">
        <f>'I. RZiS suma'!H15/'I. RZiS suma'!H4</f>
        <v>#DIV/0!</v>
      </c>
      <c r="I17" s="100" t="e">
        <f>'I. RZiS suma'!I15/'I. RZiS suma'!I4</f>
        <v>#DIV/0!</v>
      </c>
      <c r="J17" s="100" t="e">
        <f>'I. RZiS suma'!J15/'I. RZiS suma'!J4</f>
        <v>#DIV/0!</v>
      </c>
      <c r="K17" s="100" t="e">
        <f>'I. RZiS suma'!K15/'I. RZiS suma'!K4</f>
        <v>#DIV/0!</v>
      </c>
      <c r="L17" s="100" t="e">
        <f>'I. RZiS suma'!L15/'I. RZiS suma'!L4</f>
        <v>#DIV/0!</v>
      </c>
      <c r="M17" s="100" t="e">
        <f>'I. RZiS suma'!M15/'I. RZiS suma'!M4</f>
        <v>#DIV/0!</v>
      </c>
      <c r="N17" s="100" t="e">
        <f>'I. RZiS suma'!N15/'I. RZiS suma'!N4</f>
        <v>#DIV/0!</v>
      </c>
      <c r="O17" s="100" t="e">
        <f>'I. RZiS suma'!O15/'I. RZiS suma'!O4</f>
        <v>#DIV/0!</v>
      </c>
      <c r="P17" s="100" t="e">
        <f>'I. RZiS suma'!P15/'I. RZiS suma'!P4</f>
        <v>#DIV/0!</v>
      </c>
    </row>
    <row r="18" spans="1:17" ht="15.75" x14ac:dyDescent="0.25">
      <c r="A18" s="93" t="s">
        <v>37</v>
      </c>
      <c r="B18" s="81" t="s">
        <v>309</v>
      </c>
      <c r="C18" s="100" t="e">
        <f>('I. RZiS suma'!C15+'J. RPP suma'!C7)/'I. RZiS suma'!C4</f>
        <v>#DIV/0!</v>
      </c>
      <c r="D18" s="100" t="e">
        <f>('I. RZiS suma'!D15+'J. RPP suma'!D7)/'I. RZiS suma'!D4</f>
        <v>#DIV/0!</v>
      </c>
      <c r="E18" s="100" t="e">
        <f>('I. RZiS suma'!E15+'J. RPP suma'!E7)/'I. RZiS suma'!E4</f>
        <v>#DIV/0!</v>
      </c>
      <c r="F18" s="100" t="e">
        <f>('I. RZiS suma'!F15+'J. RPP suma'!F7)/'I. RZiS suma'!F4</f>
        <v>#DIV/0!</v>
      </c>
      <c r="G18" s="100" t="e">
        <f>('I. RZiS suma'!G15+'J. RPP suma'!G7)/'I. RZiS suma'!G4</f>
        <v>#DIV/0!</v>
      </c>
      <c r="H18" s="100" t="e">
        <f>('I. RZiS suma'!H15+'J. RPP suma'!H7)/'I. RZiS suma'!H4</f>
        <v>#DIV/0!</v>
      </c>
      <c r="I18" s="100" t="e">
        <f>('I. RZiS suma'!I15+'J. RPP suma'!I7)/'I. RZiS suma'!I4</f>
        <v>#DIV/0!</v>
      </c>
      <c r="J18" s="100" t="e">
        <f>('I. RZiS suma'!J15+'J. RPP suma'!J7)/'I. RZiS suma'!J4</f>
        <v>#DIV/0!</v>
      </c>
      <c r="K18" s="100" t="e">
        <f>('I. RZiS suma'!K15+'J. RPP suma'!K7)/'I. RZiS suma'!K4</f>
        <v>#DIV/0!</v>
      </c>
      <c r="L18" s="100" t="e">
        <f>('I. RZiS suma'!L15+'J. RPP suma'!L7)/'I. RZiS suma'!L4</f>
        <v>#DIV/0!</v>
      </c>
      <c r="M18" s="100" t="e">
        <f>('I. RZiS suma'!M15+'J. RPP suma'!M7)/'I. RZiS suma'!M4</f>
        <v>#DIV/0!</v>
      </c>
      <c r="N18" s="100" t="e">
        <f>('I. RZiS suma'!N15+'J. RPP suma'!N7)/'I. RZiS suma'!N4</f>
        <v>#DIV/0!</v>
      </c>
      <c r="O18" s="100" t="e">
        <f>('I. RZiS suma'!O15+'J. RPP suma'!O7)/'I. RZiS suma'!O4</f>
        <v>#DIV/0!</v>
      </c>
      <c r="P18" s="100" t="e">
        <f>('I. RZiS suma'!P15+'J. RPP suma'!P7)/'I. RZiS suma'!P4</f>
        <v>#DIV/0!</v>
      </c>
    </row>
    <row r="19" spans="1:17" ht="15.75" x14ac:dyDescent="0.25">
      <c r="A19" s="93" t="s">
        <v>38</v>
      </c>
      <c r="B19" s="81" t="s">
        <v>307</v>
      </c>
      <c r="C19" s="100" t="e">
        <f>'I. RZiS suma'!C45/('I. RZiS suma'!C4+'I. RZiS suma'!C16+'I. RZiS suma'!C26)</f>
        <v>#DIV/0!</v>
      </c>
      <c r="D19" s="100" t="e">
        <f>'I. RZiS suma'!D45/('I. RZiS suma'!D4+'I. RZiS suma'!D16+'I. RZiS suma'!D26)</f>
        <v>#DIV/0!</v>
      </c>
      <c r="E19" s="100" t="e">
        <f>'I. RZiS suma'!E45/('I. RZiS suma'!E4+'I. RZiS suma'!E16+'I. RZiS suma'!E26)</f>
        <v>#DIV/0!</v>
      </c>
      <c r="F19" s="100" t="e">
        <f>'I. RZiS suma'!F45/('I. RZiS suma'!F4+'I. RZiS suma'!F16+'I. RZiS suma'!F26)</f>
        <v>#DIV/0!</v>
      </c>
      <c r="G19" s="100" t="e">
        <f>'I. RZiS suma'!G45/('I. RZiS suma'!G4+'I. RZiS suma'!G16+'I. RZiS suma'!G26)</f>
        <v>#DIV/0!</v>
      </c>
      <c r="H19" s="100" t="e">
        <f>'I. RZiS suma'!H45/('I. RZiS suma'!H4+'I. RZiS suma'!H16+'I. RZiS suma'!H26)</f>
        <v>#DIV/0!</v>
      </c>
      <c r="I19" s="100" t="e">
        <f>'I. RZiS suma'!I45/('I. RZiS suma'!I4+'I. RZiS suma'!I16+'I. RZiS suma'!I26)</f>
        <v>#DIV/0!</v>
      </c>
      <c r="J19" s="100" t="e">
        <f>'I. RZiS suma'!J45/('I. RZiS suma'!J4+'I. RZiS suma'!J16+'I. RZiS suma'!J26)</f>
        <v>#DIV/0!</v>
      </c>
      <c r="K19" s="100" t="e">
        <f>'I. RZiS suma'!K45/('I. RZiS suma'!K4+'I. RZiS suma'!K16+'I. RZiS suma'!K26)</f>
        <v>#DIV/0!</v>
      </c>
      <c r="L19" s="100" t="e">
        <f>'I. RZiS suma'!L45/('I. RZiS suma'!L4+'I. RZiS suma'!L16+'I. RZiS suma'!L26)</f>
        <v>#DIV/0!</v>
      </c>
      <c r="M19" s="100" t="e">
        <f>'I. RZiS suma'!M45/('I. RZiS suma'!M4+'I. RZiS suma'!M16+'I. RZiS suma'!M26)</f>
        <v>#DIV/0!</v>
      </c>
      <c r="N19" s="100" t="e">
        <f>'I. RZiS suma'!N45/('I. RZiS suma'!N4+'I. RZiS suma'!N16+'I. RZiS suma'!N26)</f>
        <v>#DIV/0!</v>
      </c>
      <c r="O19" s="100" t="e">
        <f>'I. RZiS suma'!O45/('I. RZiS suma'!O4+'I. RZiS suma'!O16+'I. RZiS suma'!O26)</f>
        <v>#DIV/0!</v>
      </c>
      <c r="P19" s="100" t="e">
        <f>'I. RZiS suma'!P45/('I. RZiS suma'!P4+'I. RZiS suma'!P16+'I. RZiS suma'!P26)</f>
        <v>#DIV/0!</v>
      </c>
    </row>
    <row r="20" spans="1:17" ht="15.75" x14ac:dyDescent="0.25">
      <c r="A20" s="93" t="s">
        <v>67</v>
      </c>
      <c r="B20" s="81" t="s">
        <v>308</v>
      </c>
      <c r="C20" s="100" t="e">
        <f>'I. RZiS suma'!C48/'H. Bilans suma'!C92</f>
        <v>#DIV/0!</v>
      </c>
      <c r="D20" s="100" t="e">
        <f>'I. RZiS suma'!D48/'H. Bilans suma'!D92</f>
        <v>#DIV/0!</v>
      </c>
      <c r="E20" s="100" t="e">
        <f>'I. RZiS suma'!E48/'H. Bilans suma'!E92</f>
        <v>#DIV/0!</v>
      </c>
      <c r="F20" s="100" t="e">
        <f>'I. RZiS suma'!F48/'H. Bilans suma'!F92</f>
        <v>#DIV/0!</v>
      </c>
      <c r="G20" s="100" t="e">
        <f>'I. RZiS suma'!G48/'H. Bilans suma'!G92</f>
        <v>#DIV/0!</v>
      </c>
      <c r="H20" s="100" t="e">
        <f>'I. RZiS suma'!H48/'H. Bilans suma'!H92</f>
        <v>#DIV/0!</v>
      </c>
      <c r="I20" s="100" t="e">
        <f>'I. RZiS suma'!I48/'H. Bilans suma'!I92</f>
        <v>#DIV/0!</v>
      </c>
      <c r="J20" s="100" t="e">
        <f>'I. RZiS suma'!J48/'H. Bilans suma'!J92</f>
        <v>#DIV/0!</v>
      </c>
      <c r="K20" s="100" t="e">
        <f>'I. RZiS suma'!K48/'H. Bilans suma'!K92</f>
        <v>#DIV/0!</v>
      </c>
      <c r="L20" s="100" t="e">
        <f>'I. RZiS suma'!L48/'H. Bilans suma'!L92</f>
        <v>#DIV/0!</v>
      </c>
      <c r="M20" s="100" t="e">
        <f>'I. RZiS suma'!M48/'H. Bilans suma'!M92</f>
        <v>#DIV/0!</v>
      </c>
      <c r="N20" s="100" t="e">
        <f>'I. RZiS suma'!N48/'H. Bilans suma'!N92</f>
        <v>#DIV/0!</v>
      </c>
      <c r="O20" s="100" t="e">
        <f>'I. RZiS suma'!O48/'H. Bilans suma'!O92</f>
        <v>#DIV/0!</v>
      </c>
      <c r="P20" s="100" t="e">
        <f>'I. RZiS suma'!P48/'H. Bilans suma'!P92</f>
        <v>#DIV/0!</v>
      </c>
    </row>
    <row r="21" spans="1:17" ht="15.75" x14ac:dyDescent="0.25">
      <c r="A21" s="93" t="s">
        <v>69</v>
      </c>
      <c r="B21" s="81" t="s">
        <v>101</v>
      </c>
      <c r="C21" s="100" t="e">
        <f>'I. RZiS suma'!C48/'H. Bilans suma'!C94</f>
        <v>#DIV/0!</v>
      </c>
      <c r="D21" s="100" t="e">
        <f>'I. RZiS suma'!D48/'H. Bilans suma'!D94</f>
        <v>#DIV/0!</v>
      </c>
      <c r="E21" s="100" t="e">
        <f>'I. RZiS suma'!E48/'H. Bilans suma'!E94</f>
        <v>#DIV/0!</v>
      </c>
      <c r="F21" s="100" t="e">
        <f>'I. RZiS suma'!F48/'H. Bilans suma'!F94</f>
        <v>#DIV/0!</v>
      </c>
      <c r="G21" s="100" t="e">
        <f>'I. RZiS suma'!G48/'H. Bilans suma'!G94</f>
        <v>#DIV/0!</v>
      </c>
      <c r="H21" s="100" t="e">
        <f>'I. RZiS suma'!H48/'H. Bilans suma'!H94</f>
        <v>#DIV/0!</v>
      </c>
      <c r="I21" s="100" t="e">
        <f>'I. RZiS suma'!I48/'H. Bilans suma'!I94</f>
        <v>#DIV/0!</v>
      </c>
      <c r="J21" s="100" t="e">
        <f>'I. RZiS suma'!J48/'H. Bilans suma'!J94</f>
        <v>#DIV/0!</v>
      </c>
      <c r="K21" s="100" t="e">
        <f>'I. RZiS suma'!K48/'H. Bilans suma'!K94</f>
        <v>#DIV/0!</v>
      </c>
      <c r="L21" s="100" t="e">
        <f>'I. RZiS suma'!L48/'H. Bilans suma'!L94</f>
        <v>#DIV/0!</v>
      </c>
      <c r="M21" s="100" t="e">
        <f>'I. RZiS suma'!M48/'H. Bilans suma'!M94</f>
        <v>#DIV/0!</v>
      </c>
      <c r="N21" s="100" t="e">
        <f>'I. RZiS suma'!N48/'H. Bilans suma'!N94</f>
        <v>#DIV/0!</v>
      </c>
      <c r="O21" s="100" t="e">
        <f>'I. RZiS suma'!O48/'H. Bilans suma'!O94</f>
        <v>#DIV/0!</v>
      </c>
      <c r="P21" s="100" t="e">
        <f>'I. RZiS suma'!P48/'H. Bilans suma'!P94</f>
        <v>#DIV/0!</v>
      </c>
    </row>
    <row r="22" spans="1:17" ht="15.75" x14ac:dyDescent="0.25">
      <c r="A22" s="101" t="s">
        <v>50</v>
      </c>
      <c r="B22" s="111" t="s">
        <v>365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</row>
    <row r="23" spans="1:17" ht="15.75" x14ac:dyDescent="0.25">
      <c r="A23" s="93" t="s">
        <v>35</v>
      </c>
      <c r="B23" s="81" t="s">
        <v>102</v>
      </c>
      <c r="C23" s="122"/>
      <c r="D23" s="123"/>
      <c r="E23" s="119"/>
      <c r="F23" s="74">
        <f>('D. Bilans projekt'!C5+'G. RPP projekt'!C7)*-1</f>
        <v>0</v>
      </c>
      <c r="G23" s="74">
        <f>IF('D. Bilans projekt'!D5+'G. RPP projekt'!D7&gt;'D. Bilans projekt'!C5,('D. Bilans projekt'!D5+'G. RPP projekt'!D7-'D. Bilans projekt'!C5)*-1,0)</f>
        <v>0</v>
      </c>
      <c r="H23" s="74">
        <f>IF('D. Bilans projekt'!E5+'G. RPP projekt'!E7&gt;'D. Bilans projekt'!D5,('D. Bilans projekt'!E5+'G. RPP projekt'!E7-'D. Bilans projekt'!D5)*-1,0)</f>
        <v>0</v>
      </c>
      <c r="I23" s="74">
        <f>IF('D. Bilans projekt'!F5+'G. RPP projekt'!F7&gt;'D. Bilans projekt'!E5,('D. Bilans projekt'!F5+'G. RPP projekt'!F7-'D. Bilans projekt'!E5)*-1,0)</f>
        <v>0</v>
      </c>
      <c r="J23" s="74">
        <f>IF('D. Bilans projekt'!G5+'G. RPP projekt'!G7&gt;'D. Bilans projekt'!F5,('D. Bilans projekt'!G5+'G. RPP projekt'!G7-'D. Bilans projekt'!F5)*-1,0)</f>
        <v>0</v>
      </c>
      <c r="K23" s="74">
        <f>IF('D. Bilans projekt'!H5+'G. RPP projekt'!H7&gt;'D. Bilans projekt'!G5,('D. Bilans projekt'!H5+'G. RPP projekt'!H7-'D. Bilans projekt'!G5)*-1,0)</f>
        <v>0</v>
      </c>
      <c r="L23" s="74">
        <f>IF('D. Bilans projekt'!I5+'G. RPP projekt'!I7&gt;'D. Bilans projekt'!H5,('D. Bilans projekt'!I5+'G. RPP projekt'!I7-'D. Bilans projekt'!H5)*-1,0)</f>
        <v>0</v>
      </c>
      <c r="M23" s="74">
        <f>IF('D. Bilans projekt'!J5+'G. RPP projekt'!J7&gt;'D. Bilans projekt'!I5,('D. Bilans projekt'!J5+'G. RPP projekt'!J7-'D. Bilans projekt'!I5)*-1,0)</f>
        <v>0</v>
      </c>
      <c r="N23" s="74">
        <f>IF('D. Bilans projekt'!K5+'G. RPP projekt'!K7&gt;'D. Bilans projekt'!J5,('D. Bilans projekt'!K5+'G. RPP projekt'!K7-'D. Bilans projekt'!J5)*-1,0)</f>
        <v>0</v>
      </c>
      <c r="O23" s="74">
        <f>IF('D. Bilans projekt'!L5+'G. RPP projekt'!L7&gt;'D. Bilans projekt'!K5,('D. Bilans projekt'!L5+'G. RPP projekt'!L7-'D. Bilans projekt'!K5)*-1,0)</f>
        <v>0</v>
      </c>
      <c r="P23" s="74">
        <f>IF('D. Bilans projekt'!M5+'G. RPP projekt'!M7&gt;'D. Bilans projekt'!L5,('D. Bilans projekt'!M5+'G. RPP projekt'!M7-'D. Bilans projekt'!L5)*-1,0)</f>
        <v>0</v>
      </c>
    </row>
    <row r="24" spans="1:17" ht="15.75" x14ac:dyDescent="0.25">
      <c r="A24" s="93" t="s">
        <v>37</v>
      </c>
      <c r="B24" s="81" t="s">
        <v>103</v>
      </c>
      <c r="C24" s="124"/>
      <c r="D24" s="125"/>
      <c r="E24" s="120"/>
      <c r="F24" s="74">
        <f>'F. RZiS projekt'!C4</f>
        <v>0</v>
      </c>
      <c r="G24" s="74">
        <f>'F. RZiS projekt'!D4</f>
        <v>0</v>
      </c>
      <c r="H24" s="74">
        <f>'F. RZiS projekt'!E4</f>
        <v>0</v>
      </c>
      <c r="I24" s="74">
        <f>'F. RZiS projekt'!F4</f>
        <v>0</v>
      </c>
      <c r="J24" s="74">
        <f>'F. RZiS projekt'!G4</f>
        <v>0</v>
      </c>
      <c r="K24" s="74">
        <f>'F. RZiS projekt'!H4</f>
        <v>0</v>
      </c>
      <c r="L24" s="74">
        <f>'F. RZiS projekt'!I4</f>
        <v>0</v>
      </c>
      <c r="M24" s="74">
        <f>'F. RZiS projekt'!J4</f>
        <v>0</v>
      </c>
      <c r="N24" s="74">
        <f>'F. RZiS projekt'!K4</f>
        <v>0</v>
      </c>
      <c r="O24" s="74">
        <f>'F. RZiS projekt'!L4</f>
        <v>0</v>
      </c>
      <c r="P24" s="74">
        <f>'F. RZiS projekt'!M4</f>
        <v>0</v>
      </c>
    </row>
    <row r="25" spans="1:17" ht="15.75" x14ac:dyDescent="0.25">
      <c r="A25" s="93" t="s">
        <v>38</v>
      </c>
      <c r="B25" s="81" t="s">
        <v>104</v>
      </c>
      <c r="C25" s="124"/>
      <c r="D25" s="125"/>
      <c r="E25" s="121"/>
      <c r="F25" s="74">
        <f>'F. RZiS projekt'!C10+'F. RZiS projekt'!C11+'F. RZiS projekt'!C13+'F. RZiS projekt'!C14-'G. RPP projekt'!C7</f>
        <v>0</v>
      </c>
      <c r="G25" s="74">
        <f>'F. RZiS projekt'!D10+'F. RZiS projekt'!D11+'F. RZiS projekt'!D13+'F. RZiS projekt'!D14-'G. RPP projekt'!D7</f>
        <v>0</v>
      </c>
      <c r="H25" s="74">
        <f>'F. RZiS projekt'!E10+'F. RZiS projekt'!E11+'F. RZiS projekt'!E13+'F. RZiS projekt'!E14-'G. RPP projekt'!E7</f>
        <v>0</v>
      </c>
      <c r="I25" s="74">
        <f>'F. RZiS projekt'!F10+'F. RZiS projekt'!F11+'F. RZiS projekt'!F13+'F. RZiS projekt'!F14-'G. RPP projekt'!F7</f>
        <v>0</v>
      </c>
      <c r="J25" s="74">
        <f>'F. RZiS projekt'!G10+'F. RZiS projekt'!G11+'F. RZiS projekt'!G13+'F. RZiS projekt'!G14-'G. RPP projekt'!G7</f>
        <v>0</v>
      </c>
      <c r="K25" s="74">
        <f>'F. RZiS projekt'!H10+'F. RZiS projekt'!H11+'F. RZiS projekt'!H13+'F. RZiS projekt'!H14-'G. RPP projekt'!H7</f>
        <v>0</v>
      </c>
      <c r="L25" s="74">
        <f>'F. RZiS projekt'!I10+'F. RZiS projekt'!I11+'F. RZiS projekt'!I13+'F. RZiS projekt'!I14-'G. RPP projekt'!I7</f>
        <v>0</v>
      </c>
      <c r="M25" s="74">
        <f>'F. RZiS projekt'!J10+'F. RZiS projekt'!J11+'F. RZiS projekt'!J13+'F. RZiS projekt'!J14-'G. RPP projekt'!J7</f>
        <v>0</v>
      </c>
      <c r="N25" s="74">
        <f>'F. RZiS projekt'!K10+'F. RZiS projekt'!K11+'F. RZiS projekt'!K13+'F. RZiS projekt'!K14-'G. RPP projekt'!K7</f>
        <v>0</v>
      </c>
      <c r="O25" s="74">
        <f>'F. RZiS projekt'!L10+'F. RZiS projekt'!L11+'F. RZiS projekt'!L13+'F. RZiS projekt'!L14-'G. RPP projekt'!L7</f>
        <v>0</v>
      </c>
      <c r="P25" s="74">
        <f>'F. RZiS projekt'!M10+'F. RZiS projekt'!M11+'F. RZiS projekt'!M13+'F. RZiS projekt'!M14-'G. RPP projekt'!M7</f>
        <v>0</v>
      </c>
      <c r="Q25" s="17"/>
    </row>
    <row r="26" spans="1:17" ht="15.75" x14ac:dyDescent="0.25">
      <c r="A26" s="93" t="s">
        <v>67</v>
      </c>
      <c r="B26" s="81" t="s">
        <v>105</v>
      </c>
      <c r="C26" s="124"/>
      <c r="D26" s="125"/>
      <c r="E26" s="119"/>
      <c r="F26" s="54">
        <f>F23+F24-F25</f>
        <v>0</v>
      </c>
      <c r="G26" s="54">
        <f t="shared" ref="G26:K26" si="1">G23+G24-G25</f>
        <v>0</v>
      </c>
      <c r="H26" s="54">
        <f t="shared" si="1"/>
        <v>0</v>
      </c>
      <c r="I26" s="54">
        <f t="shared" si="1"/>
        <v>0</v>
      </c>
      <c r="J26" s="54">
        <f t="shared" si="1"/>
        <v>0</v>
      </c>
      <c r="K26" s="54">
        <f t="shared" si="1"/>
        <v>0</v>
      </c>
      <c r="L26" s="54">
        <f t="shared" ref="L26" si="2">L23+L24-L25</f>
        <v>0</v>
      </c>
      <c r="M26" s="54">
        <f t="shared" ref="M26" si="3">M23+M24-M25</f>
        <v>0</v>
      </c>
      <c r="N26" s="54">
        <f t="shared" ref="N26" si="4">N23+N24-N25</f>
        <v>0</v>
      </c>
      <c r="O26" s="54">
        <f t="shared" ref="O26:P26" si="5">O23+O24-O25</f>
        <v>0</v>
      </c>
      <c r="P26" s="54">
        <f t="shared" si="5"/>
        <v>0</v>
      </c>
      <c r="Q26" s="16"/>
    </row>
    <row r="27" spans="1:17" ht="15.75" x14ac:dyDescent="0.25">
      <c r="A27" s="93" t="s">
        <v>69</v>
      </c>
      <c r="B27" s="81" t="s">
        <v>106</v>
      </c>
      <c r="C27" s="124"/>
      <c r="D27" s="125"/>
      <c r="E27" s="120"/>
      <c r="F27" s="102">
        <v>0.05</v>
      </c>
      <c r="G27" s="102">
        <v>0.05</v>
      </c>
      <c r="H27" s="102">
        <v>0.05</v>
      </c>
      <c r="I27" s="102">
        <v>0.05</v>
      </c>
      <c r="J27" s="102">
        <v>0.05</v>
      </c>
      <c r="K27" s="102">
        <v>0.05</v>
      </c>
      <c r="L27" s="102">
        <v>0.05</v>
      </c>
      <c r="M27" s="102">
        <v>0.05</v>
      </c>
      <c r="N27" s="102">
        <v>0.05</v>
      </c>
      <c r="O27" s="102">
        <v>0.05</v>
      </c>
      <c r="P27" s="102">
        <v>0.05</v>
      </c>
      <c r="Q27" s="15"/>
    </row>
    <row r="28" spans="1:17" ht="15.75" x14ac:dyDescent="0.25">
      <c r="A28" s="93" t="s">
        <v>107</v>
      </c>
      <c r="B28" s="48" t="s">
        <v>333</v>
      </c>
      <c r="C28" s="124"/>
      <c r="D28" s="125"/>
      <c r="E28" s="120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 t="e">
        <f>IRR(F26:P26)</f>
        <v>#NUM!</v>
      </c>
      <c r="Q28" s="15"/>
    </row>
    <row r="29" spans="1:17" ht="15.75" x14ac:dyDescent="0.25">
      <c r="A29" s="93" t="s">
        <v>109</v>
      </c>
      <c r="B29" s="48" t="s">
        <v>108</v>
      </c>
      <c r="C29" s="126"/>
      <c r="D29" s="127"/>
      <c r="E29" s="121"/>
      <c r="F29" s="104">
        <f>F26</f>
        <v>0</v>
      </c>
      <c r="G29" s="104">
        <f>NPV(G27,G26) +F29</f>
        <v>0</v>
      </c>
      <c r="H29" s="104">
        <f>NPV(H27,G26:H26) +F29</f>
        <v>0</v>
      </c>
      <c r="I29" s="104">
        <f>NPV(I27,G26:I26) +F29</f>
        <v>0</v>
      </c>
      <c r="J29" s="104">
        <f>NPV(J27,G26:J26) +F29</f>
        <v>0</v>
      </c>
      <c r="K29" s="104">
        <f>NPV(K27,G26:K26) +F29</f>
        <v>0</v>
      </c>
      <c r="L29" s="104">
        <f>NPV(L27,G26:L26) +F29</f>
        <v>0</v>
      </c>
      <c r="M29" s="104">
        <f>NPV(M27,G26:M26) +F29</f>
        <v>0</v>
      </c>
      <c r="N29" s="104">
        <f>NPV(N27,G26:N26) +F29</f>
        <v>0</v>
      </c>
      <c r="O29" s="104">
        <f>NPV(O27,G26:O26) +F29</f>
        <v>0</v>
      </c>
      <c r="P29" s="104">
        <f>NPV(P27,G26:P26) +F29</f>
        <v>0</v>
      </c>
    </row>
    <row r="30" spans="1:17" ht="150" customHeight="1" x14ac:dyDescent="0.25">
      <c r="A30" s="93" t="s">
        <v>261</v>
      </c>
      <c r="B30" s="81" t="s">
        <v>110</v>
      </c>
      <c r="C30" s="115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</row>
    <row r="31" spans="1:17" ht="15.75" x14ac:dyDescent="0.25">
      <c r="A31" s="105"/>
      <c r="B31" s="106" t="s">
        <v>111</v>
      </c>
      <c r="C31" s="106"/>
      <c r="D31" s="106"/>
      <c r="E31" s="106"/>
      <c r="F31" s="106"/>
      <c r="G31" s="106"/>
      <c r="H31" s="70"/>
      <c r="I31" s="70"/>
      <c r="J31" s="70"/>
      <c r="K31" s="70"/>
      <c r="L31" s="70"/>
      <c r="M31" s="70"/>
      <c r="N31" s="70"/>
      <c r="O31" s="70"/>
      <c r="P31" s="70"/>
    </row>
    <row r="32" spans="1:17" ht="30.75" customHeight="1" x14ac:dyDescent="0.25">
      <c r="A32" s="105"/>
      <c r="B32" s="117" t="s">
        <v>366</v>
      </c>
      <c r="C32" s="118"/>
      <c r="D32" s="118"/>
      <c r="E32" s="118"/>
      <c r="F32" s="118"/>
      <c r="G32" s="118"/>
      <c r="H32" s="70"/>
      <c r="I32" s="70"/>
      <c r="J32" s="70"/>
      <c r="K32" s="70"/>
      <c r="L32" s="70"/>
      <c r="M32" s="70"/>
      <c r="N32" s="70"/>
      <c r="O32" s="70"/>
      <c r="P32" s="70"/>
    </row>
    <row r="33" spans="1:16" ht="15.75" x14ac:dyDescent="0.25">
      <c r="A33" s="105"/>
      <c r="B33" s="117" t="s">
        <v>112</v>
      </c>
      <c r="C33" s="117"/>
      <c r="D33" s="117"/>
      <c r="E33" s="117"/>
      <c r="F33" s="117"/>
      <c r="G33" s="117"/>
      <c r="H33" s="70"/>
      <c r="I33" s="70"/>
      <c r="J33" s="70"/>
      <c r="K33" s="70"/>
      <c r="L33" s="70"/>
      <c r="M33" s="70"/>
      <c r="N33" s="70"/>
      <c r="O33" s="70"/>
      <c r="P33" s="70"/>
    </row>
    <row r="34" spans="1:16" ht="59.25" customHeight="1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5.75" x14ac:dyDescent="0.25">
      <c r="A35" s="107" t="s">
        <v>113</v>
      </c>
      <c r="B35" s="108" t="s">
        <v>314</v>
      </c>
      <c r="C35" s="108" t="s">
        <v>324</v>
      </c>
      <c r="D35" s="108"/>
      <c r="E35" s="108"/>
      <c r="F35" s="70"/>
      <c r="G35" s="108"/>
      <c r="H35" s="108"/>
      <c r="I35" s="2"/>
      <c r="J35" s="2"/>
      <c r="K35" s="2"/>
      <c r="L35" s="2"/>
      <c r="M35" s="2"/>
      <c r="N35" s="2"/>
      <c r="O35" s="2"/>
      <c r="P35" s="2"/>
    </row>
    <row r="36" spans="1:16" ht="15.75" x14ac:dyDescent="0.25">
      <c r="A36" s="107" t="s">
        <v>114</v>
      </c>
      <c r="B36" s="108" t="s">
        <v>315</v>
      </c>
      <c r="C36" s="108" t="s">
        <v>312</v>
      </c>
      <c r="D36" s="108"/>
      <c r="E36" s="108"/>
      <c r="F36" s="70"/>
      <c r="G36" s="108"/>
      <c r="H36" s="108"/>
      <c r="I36" s="2"/>
      <c r="J36" s="2"/>
      <c r="K36" s="2"/>
      <c r="L36" s="2"/>
      <c r="M36" s="2"/>
      <c r="N36" s="2"/>
      <c r="O36" s="2"/>
      <c r="P36" s="2"/>
    </row>
    <row r="37" spans="1:16" ht="15.75" x14ac:dyDescent="0.25">
      <c r="A37" s="107"/>
      <c r="B37" s="108"/>
      <c r="C37" s="108"/>
      <c r="D37" s="108"/>
      <c r="E37" s="108"/>
      <c r="F37" s="70"/>
      <c r="G37" s="108"/>
      <c r="H37" s="108"/>
      <c r="I37" s="2"/>
      <c r="J37" s="2"/>
      <c r="K37" s="2"/>
      <c r="L37" s="2"/>
      <c r="M37" s="2"/>
      <c r="N37" s="2"/>
      <c r="O37" s="2"/>
      <c r="P37" s="2"/>
    </row>
    <row r="38" spans="1:16" ht="31.5" x14ac:dyDescent="0.25">
      <c r="A38" s="107" t="s">
        <v>115</v>
      </c>
      <c r="B38" s="109" t="s">
        <v>369</v>
      </c>
      <c r="C38" s="108" t="s">
        <v>368</v>
      </c>
      <c r="D38" s="108"/>
      <c r="E38" s="108"/>
      <c r="F38" s="70"/>
      <c r="G38" s="108"/>
      <c r="H38" s="108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A39" s="107" t="s">
        <v>116</v>
      </c>
      <c r="B39" s="108" t="s">
        <v>311</v>
      </c>
      <c r="C39" s="108" t="s">
        <v>310</v>
      </c>
      <c r="D39" s="108"/>
      <c r="E39" s="108"/>
      <c r="F39" s="70"/>
      <c r="G39" s="108"/>
      <c r="H39" s="108"/>
      <c r="I39" s="2"/>
      <c r="J39" s="2"/>
      <c r="K39" s="2"/>
      <c r="L39" s="2"/>
      <c r="M39" s="2"/>
      <c r="N39" s="2"/>
      <c r="O39" s="2"/>
      <c r="P39" s="2"/>
    </row>
    <row r="40" spans="1:16" ht="47.25" x14ac:dyDescent="0.25">
      <c r="A40" s="107" t="s">
        <v>117</v>
      </c>
      <c r="B40" s="109" t="s">
        <v>370</v>
      </c>
      <c r="C40" s="108" t="s">
        <v>371</v>
      </c>
      <c r="D40" s="108"/>
      <c r="E40" s="108"/>
      <c r="F40" s="70"/>
      <c r="G40" s="108"/>
      <c r="H40" s="108"/>
      <c r="I40" s="2"/>
      <c r="J40" s="2"/>
      <c r="K40" s="2"/>
      <c r="L40" s="2"/>
      <c r="M40" s="2"/>
      <c r="N40" s="2"/>
      <c r="O40" s="2"/>
      <c r="P40" s="2"/>
    </row>
    <row r="41" spans="1:16" ht="15.75" x14ac:dyDescent="0.25">
      <c r="A41" s="107"/>
      <c r="B41" s="108" t="s">
        <v>385</v>
      </c>
      <c r="C41" s="108"/>
      <c r="D41" s="108"/>
      <c r="E41" s="108"/>
      <c r="F41" s="70"/>
      <c r="G41" s="108"/>
      <c r="H41" s="108"/>
      <c r="I41" s="2"/>
      <c r="J41" s="2"/>
      <c r="K41" s="2"/>
      <c r="L41" s="2"/>
      <c r="M41" s="2"/>
      <c r="N41" s="2"/>
      <c r="O41" s="2"/>
      <c r="P41" s="2"/>
    </row>
    <row r="42" spans="1:16" ht="15.75" x14ac:dyDescent="0.25">
      <c r="A42" s="107"/>
      <c r="B42" s="108"/>
      <c r="C42" s="108"/>
      <c r="D42" s="108"/>
      <c r="E42" s="108"/>
      <c r="F42" s="70"/>
      <c r="G42" s="108"/>
      <c r="H42" s="108"/>
      <c r="I42" s="2"/>
      <c r="J42" s="2"/>
      <c r="K42" s="2"/>
      <c r="L42" s="2"/>
      <c r="M42" s="2"/>
      <c r="N42" s="2"/>
      <c r="O42" s="2"/>
      <c r="P42" s="2"/>
    </row>
    <row r="43" spans="1:16" ht="15.75" x14ac:dyDescent="0.25">
      <c r="A43" s="107" t="s">
        <v>118</v>
      </c>
      <c r="B43" s="108" t="s">
        <v>313</v>
      </c>
      <c r="C43" s="108" t="s">
        <v>325</v>
      </c>
      <c r="D43" s="108"/>
      <c r="E43" s="108"/>
      <c r="F43" s="70"/>
      <c r="G43" s="108"/>
      <c r="H43" s="108"/>
      <c r="I43" s="2"/>
      <c r="J43" s="2"/>
      <c r="K43" s="2"/>
      <c r="L43" s="2"/>
      <c r="M43" s="2"/>
      <c r="N43" s="2"/>
      <c r="O43" s="2"/>
      <c r="P43" s="2"/>
    </row>
    <row r="44" spans="1:16" ht="15.75" x14ac:dyDescent="0.25">
      <c r="A44" s="107" t="s">
        <v>316</v>
      </c>
      <c r="B44" s="108" t="s">
        <v>317</v>
      </c>
      <c r="C44" s="108" t="s">
        <v>318</v>
      </c>
      <c r="D44" s="108"/>
      <c r="E44" s="108"/>
      <c r="F44" s="70"/>
      <c r="G44" s="108"/>
      <c r="H44" s="108"/>
      <c r="I44" s="2"/>
      <c r="J44" s="2"/>
      <c r="K44" s="2"/>
      <c r="L44" s="2"/>
      <c r="M44" s="2"/>
      <c r="N44" s="2"/>
      <c r="O44" s="2"/>
      <c r="P44" s="2"/>
    </row>
    <row r="45" spans="1:16" ht="15.75" x14ac:dyDescent="0.25">
      <c r="A45" s="107" t="s">
        <v>319</v>
      </c>
      <c r="B45" s="108" t="s">
        <v>320</v>
      </c>
      <c r="C45" s="108" t="s">
        <v>372</v>
      </c>
      <c r="D45" s="108"/>
      <c r="E45" s="108"/>
      <c r="F45" s="70"/>
      <c r="G45" s="108"/>
      <c r="H45" s="108"/>
      <c r="I45" s="2"/>
      <c r="J45" s="2"/>
      <c r="K45" s="2"/>
      <c r="L45" s="2"/>
      <c r="M45" s="2"/>
      <c r="N45" s="2"/>
      <c r="O45" s="2"/>
      <c r="P45" s="2"/>
    </row>
    <row r="46" spans="1:16" ht="15.75" x14ac:dyDescent="0.25">
      <c r="A46" s="107"/>
      <c r="B46" s="108"/>
      <c r="C46" s="108"/>
      <c r="D46" s="108"/>
      <c r="E46" s="108"/>
      <c r="F46" s="70"/>
      <c r="G46" s="108"/>
      <c r="H46" s="108"/>
      <c r="I46" s="2"/>
      <c r="J46" s="2"/>
      <c r="K46" s="2"/>
      <c r="L46" s="2"/>
      <c r="M46" s="2"/>
      <c r="N46" s="2"/>
      <c r="O46" s="2"/>
      <c r="P46" s="2"/>
    </row>
    <row r="47" spans="1:16" ht="15.75" x14ac:dyDescent="0.25">
      <c r="A47" s="107" t="s">
        <v>119</v>
      </c>
      <c r="B47" s="108" t="s">
        <v>321</v>
      </c>
      <c r="C47" s="108" t="s">
        <v>375</v>
      </c>
      <c r="D47" s="108"/>
      <c r="E47" s="108"/>
      <c r="F47" s="70"/>
      <c r="G47" s="108"/>
      <c r="H47" s="108"/>
      <c r="I47" s="2"/>
      <c r="J47" s="2"/>
      <c r="K47" s="2"/>
      <c r="L47" s="2"/>
      <c r="M47" s="2"/>
      <c r="N47" s="2"/>
      <c r="O47" s="2"/>
      <c r="P47" s="2"/>
    </row>
    <row r="48" spans="1:16" ht="15.75" x14ac:dyDescent="0.25">
      <c r="A48" s="107" t="s">
        <v>326</v>
      </c>
      <c r="B48" s="108" t="s">
        <v>323</v>
      </c>
      <c r="C48" s="108" t="s">
        <v>322</v>
      </c>
      <c r="D48" s="108"/>
      <c r="E48" s="108"/>
      <c r="F48" s="70"/>
      <c r="G48" s="108"/>
      <c r="H48" s="108"/>
      <c r="I48" s="2"/>
      <c r="J48" s="2"/>
      <c r="K48" s="2"/>
      <c r="L48" s="2"/>
      <c r="M48" s="2"/>
      <c r="N48" s="2"/>
      <c r="O48" s="2"/>
      <c r="P48" s="2"/>
    </row>
    <row r="49" spans="1:16" ht="15.75" x14ac:dyDescent="0.25">
      <c r="A49" s="107" t="s">
        <v>327</v>
      </c>
      <c r="B49" s="108" t="s">
        <v>328</v>
      </c>
      <c r="C49" s="108" t="s">
        <v>374</v>
      </c>
      <c r="D49" s="108"/>
      <c r="E49" s="108"/>
      <c r="F49" s="70"/>
      <c r="G49" s="108"/>
      <c r="H49" s="108"/>
      <c r="I49" s="2"/>
      <c r="J49" s="2"/>
      <c r="K49" s="2"/>
      <c r="L49" s="2"/>
      <c r="M49" s="2"/>
      <c r="N49" s="2"/>
      <c r="O49" s="2"/>
      <c r="P49" s="2"/>
    </row>
    <row r="50" spans="1:16" ht="15.75" x14ac:dyDescent="0.25">
      <c r="A50" s="107" t="s">
        <v>329</v>
      </c>
      <c r="B50" s="108" t="s">
        <v>330</v>
      </c>
      <c r="C50" s="57" t="s">
        <v>331</v>
      </c>
      <c r="D50" s="108"/>
      <c r="E50" s="108"/>
      <c r="F50" s="70"/>
      <c r="G50" s="108"/>
      <c r="H50" s="108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A51" s="107" t="s">
        <v>332</v>
      </c>
      <c r="B51" s="108" t="s">
        <v>120</v>
      </c>
      <c r="C51" s="57" t="s">
        <v>373</v>
      </c>
      <c r="D51" s="108"/>
      <c r="E51" s="108"/>
      <c r="F51" s="70"/>
      <c r="G51" s="108"/>
      <c r="H51" s="108"/>
      <c r="I51" s="2"/>
      <c r="J51" s="2"/>
      <c r="K51" s="2"/>
      <c r="L51" s="2"/>
      <c r="M51" s="2"/>
      <c r="N51" s="2"/>
      <c r="O51" s="2"/>
      <c r="P51" s="2"/>
    </row>
    <row r="52" spans="1:16" ht="15.75" x14ac:dyDescent="0.25">
      <c r="A52" s="107"/>
      <c r="B52" s="57"/>
      <c r="C52" s="57"/>
      <c r="D52" s="21"/>
      <c r="E52" s="21"/>
      <c r="F52" s="21"/>
      <c r="G52" s="21"/>
      <c r="H52" s="21"/>
      <c r="I52" s="1"/>
      <c r="J52" s="1"/>
      <c r="K52" s="1"/>
    </row>
    <row r="53" spans="1:16" ht="15.75" x14ac:dyDescent="0.25">
      <c r="A53" s="107" t="s">
        <v>121</v>
      </c>
      <c r="B53" s="108" t="s">
        <v>122</v>
      </c>
      <c r="C53" s="108" t="s">
        <v>123</v>
      </c>
      <c r="D53" s="21"/>
      <c r="E53" s="21"/>
      <c r="F53" s="21"/>
      <c r="G53" s="21"/>
      <c r="H53" s="21"/>
      <c r="I53" s="1"/>
      <c r="J53" s="1"/>
      <c r="K53" s="1"/>
    </row>
    <row r="54" spans="1:16" ht="15.75" x14ac:dyDescent="0.25">
      <c r="A54" s="107" t="s">
        <v>124</v>
      </c>
      <c r="B54" s="108" t="s">
        <v>125</v>
      </c>
      <c r="C54" s="108" t="s">
        <v>126</v>
      </c>
      <c r="D54" s="22"/>
      <c r="E54" s="22"/>
      <c r="F54" s="22"/>
      <c r="G54" s="22"/>
      <c r="H54" s="22"/>
    </row>
    <row r="55" spans="1:16" ht="15" customHeight="1" x14ac:dyDescent="0.25">
      <c r="A55" s="107" t="s">
        <v>127</v>
      </c>
      <c r="B55" s="108" t="s">
        <v>128</v>
      </c>
      <c r="C55" s="108" t="s">
        <v>129</v>
      </c>
      <c r="D55" s="21"/>
      <c r="E55" s="110"/>
      <c r="F55" s="110"/>
      <c r="G55" s="110"/>
      <c r="H55" s="110"/>
      <c r="I55" s="12"/>
      <c r="J55" s="12"/>
      <c r="K55" s="12"/>
      <c r="L55" s="12"/>
    </row>
    <row r="56" spans="1:16" ht="15.75" x14ac:dyDescent="0.25">
      <c r="A56" s="107" t="s">
        <v>130</v>
      </c>
      <c r="B56" s="108" t="s">
        <v>131</v>
      </c>
      <c r="C56" s="113" t="s">
        <v>132</v>
      </c>
      <c r="D56" s="114"/>
      <c r="E56" s="21"/>
      <c r="F56" s="21"/>
      <c r="G56" s="21"/>
      <c r="H56" s="21"/>
      <c r="I56" s="1"/>
      <c r="J56" s="1"/>
      <c r="K56" s="1"/>
    </row>
    <row r="57" spans="1:16" ht="15.75" x14ac:dyDescent="0.25">
      <c r="A57" s="107" t="s">
        <v>133</v>
      </c>
      <c r="B57" s="57" t="s">
        <v>335</v>
      </c>
      <c r="C57" s="57" t="s">
        <v>336</v>
      </c>
      <c r="D57" s="21"/>
      <c r="E57" s="22"/>
      <c r="F57" s="22"/>
      <c r="G57" s="22"/>
      <c r="H57" s="22"/>
    </row>
    <row r="58" spans="1:16" ht="15.75" x14ac:dyDescent="0.25">
      <c r="A58" s="107" t="s">
        <v>334</v>
      </c>
      <c r="B58" s="57" t="s">
        <v>134</v>
      </c>
      <c r="C58" s="57" t="s">
        <v>135</v>
      </c>
      <c r="D58" s="22"/>
      <c r="E58" s="22"/>
      <c r="F58" s="22"/>
      <c r="G58" s="22"/>
      <c r="H58" s="22"/>
    </row>
  </sheetData>
  <sheetProtection algorithmName="SHA-512" hashValue="eGxPusqPx7NdR9/4fhi3DALulCm8bVLwUc1gyZ3BWT8nkMRTM/75a0furxYhIyI/gNSPpZOpitTZE8foTYAJwQ==" saltValue="jy/0Cn7wNR4CZli7Uetunw==" spinCount="100000" sheet="1" formatCells="0" formatColumns="0" formatRows="0" insertColumns="0" insertRows="0" insertHyperlinks="0" deleteColumns="0" deleteRows="0"/>
  <mergeCells count="12">
    <mergeCell ref="C56:D56"/>
    <mergeCell ref="C30:P30"/>
    <mergeCell ref="B32:G32"/>
    <mergeCell ref="B33:G33"/>
    <mergeCell ref="E23:E25"/>
    <mergeCell ref="E26:E29"/>
    <mergeCell ref="C23:D29"/>
    <mergeCell ref="B5:P5"/>
    <mergeCell ref="B8:P8"/>
    <mergeCell ref="B12:P12"/>
    <mergeCell ref="B16:P16"/>
    <mergeCell ref="B22:P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="80" zoomScaleNormal="80" workbookViewId="0">
      <selection activeCell="F20" sqref="F20"/>
    </sheetView>
  </sheetViews>
  <sheetFormatPr defaultRowHeight="15" x14ac:dyDescent="0.25"/>
  <cols>
    <col min="1" max="1" width="3.28515625" customWidth="1"/>
    <col min="2" max="2" width="68" bestFit="1" customWidth="1"/>
    <col min="3" max="16" width="16.28515625" customWidth="1"/>
  </cols>
  <sheetData>
    <row r="1" spans="1:16" ht="15.75" x14ac:dyDescent="0.25">
      <c r="A1" s="19" t="s">
        <v>40</v>
      </c>
      <c r="B1" s="20" t="s">
        <v>337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5">
      <c r="A2" s="58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59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2021</v>
      </c>
      <c r="I3" s="28">
        <v>2022</v>
      </c>
      <c r="J3" s="28">
        <v>2023</v>
      </c>
      <c r="K3" s="28">
        <v>2024</v>
      </c>
      <c r="L3" s="28">
        <v>2025</v>
      </c>
      <c r="M3" s="28">
        <v>2026</v>
      </c>
      <c r="N3" s="28">
        <v>2027</v>
      </c>
      <c r="O3" s="28">
        <v>2028</v>
      </c>
      <c r="P3" s="28">
        <v>2029</v>
      </c>
    </row>
    <row r="4" spans="1:16" ht="15" customHeight="1" x14ac:dyDescent="0.25">
      <c r="A4" s="32" t="s">
        <v>17</v>
      </c>
      <c r="B4" s="60" t="s">
        <v>240</v>
      </c>
      <c r="C4" s="61">
        <f t="shared" ref="C4:P4" si="0">SUM(C6:C7)</f>
        <v>0</v>
      </c>
      <c r="D4" s="61">
        <f t="shared" si="0"/>
        <v>0</v>
      </c>
      <c r="E4" s="61">
        <f t="shared" si="0"/>
        <v>0</v>
      </c>
      <c r="F4" s="61">
        <f t="shared" si="0"/>
        <v>0</v>
      </c>
      <c r="G4" s="61">
        <f t="shared" si="0"/>
        <v>0</v>
      </c>
      <c r="H4" s="61">
        <f t="shared" si="0"/>
        <v>0</v>
      </c>
      <c r="I4" s="61">
        <f t="shared" si="0"/>
        <v>0</v>
      </c>
      <c r="J4" s="61">
        <f t="shared" si="0"/>
        <v>0</v>
      </c>
      <c r="K4" s="61">
        <f t="shared" si="0"/>
        <v>0</v>
      </c>
      <c r="L4" s="61">
        <f t="shared" si="0"/>
        <v>0</v>
      </c>
      <c r="M4" s="61">
        <f t="shared" si="0"/>
        <v>0</v>
      </c>
      <c r="N4" s="61">
        <f t="shared" si="0"/>
        <v>0</v>
      </c>
      <c r="O4" s="61">
        <f t="shared" si="0"/>
        <v>0</v>
      </c>
      <c r="P4" s="61">
        <f t="shared" si="0"/>
        <v>0</v>
      </c>
    </row>
    <row r="5" spans="1:16" s="9" customFormat="1" ht="15" customHeight="1" x14ac:dyDescent="0.25">
      <c r="A5" s="41" t="s">
        <v>155</v>
      </c>
      <c r="B5" s="62" t="s">
        <v>241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15" customHeight="1" x14ac:dyDescent="0.25">
      <c r="A6" s="53" t="s">
        <v>19</v>
      </c>
      <c r="B6" s="64" t="s">
        <v>41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53" t="s">
        <v>20</v>
      </c>
      <c r="B7" s="64" t="s">
        <v>42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15" customHeight="1" x14ac:dyDescent="0.25">
      <c r="A8" s="32" t="s">
        <v>29</v>
      </c>
      <c r="B8" s="60" t="s">
        <v>338</v>
      </c>
      <c r="C8" s="61">
        <f>SUM(C10:C11)</f>
        <v>0</v>
      </c>
      <c r="D8" s="61">
        <f t="shared" ref="D8:P8" si="1">SUM(D10:D11)</f>
        <v>0</v>
      </c>
      <c r="E8" s="61">
        <f t="shared" si="1"/>
        <v>0</v>
      </c>
      <c r="F8" s="61">
        <f t="shared" si="1"/>
        <v>0</v>
      </c>
      <c r="G8" s="61">
        <f t="shared" si="1"/>
        <v>0</v>
      </c>
      <c r="H8" s="61">
        <f t="shared" si="1"/>
        <v>0</v>
      </c>
      <c r="I8" s="61">
        <f t="shared" si="1"/>
        <v>0</v>
      </c>
      <c r="J8" s="61">
        <f t="shared" si="1"/>
        <v>0</v>
      </c>
      <c r="K8" s="61">
        <f t="shared" si="1"/>
        <v>0</v>
      </c>
      <c r="L8" s="61">
        <f t="shared" si="1"/>
        <v>0</v>
      </c>
      <c r="M8" s="61">
        <f t="shared" si="1"/>
        <v>0</v>
      </c>
      <c r="N8" s="61">
        <f t="shared" si="1"/>
        <v>0</v>
      </c>
      <c r="O8" s="61">
        <f t="shared" si="1"/>
        <v>0</v>
      </c>
      <c r="P8" s="61">
        <f t="shared" si="1"/>
        <v>0</v>
      </c>
    </row>
    <row r="9" spans="1:16" ht="15" customHeight="1" x14ac:dyDescent="0.25">
      <c r="A9" s="32" t="s">
        <v>155</v>
      </c>
      <c r="B9" s="62" t="s">
        <v>339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5" customHeight="1" x14ac:dyDescent="0.25">
      <c r="A10" s="53" t="s">
        <v>19</v>
      </c>
      <c r="B10" s="64" t="s">
        <v>340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" customHeight="1" x14ac:dyDescent="0.25">
      <c r="A11" s="53" t="s">
        <v>20</v>
      </c>
      <c r="B11" s="64" t="s">
        <v>46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" customHeight="1" x14ac:dyDescent="0.25">
      <c r="A12" s="32" t="s">
        <v>32</v>
      </c>
      <c r="B12" s="60" t="s">
        <v>341</v>
      </c>
      <c r="C12" s="61">
        <f t="shared" ref="C12:P12" si="2">C4-C8</f>
        <v>0</v>
      </c>
      <c r="D12" s="61">
        <f t="shared" si="2"/>
        <v>0</v>
      </c>
      <c r="E12" s="61">
        <f t="shared" si="2"/>
        <v>0</v>
      </c>
      <c r="F12" s="61">
        <f t="shared" si="2"/>
        <v>0</v>
      </c>
      <c r="G12" s="61">
        <f t="shared" si="2"/>
        <v>0</v>
      </c>
      <c r="H12" s="61">
        <f t="shared" si="2"/>
        <v>0</v>
      </c>
      <c r="I12" s="61">
        <f t="shared" si="2"/>
        <v>0</v>
      </c>
      <c r="J12" s="61">
        <f t="shared" si="2"/>
        <v>0</v>
      </c>
      <c r="K12" s="61">
        <f t="shared" si="2"/>
        <v>0</v>
      </c>
      <c r="L12" s="61">
        <f t="shared" si="2"/>
        <v>0</v>
      </c>
      <c r="M12" s="61">
        <f t="shared" si="2"/>
        <v>0</v>
      </c>
      <c r="N12" s="61">
        <f t="shared" si="2"/>
        <v>0</v>
      </c>
      <c r="O12" s="61">
        <f t="shared" si="2"/>
        <v>0</v>
      </c>
      <c r="P12" s="61">
        <f t="shared" si="2"/>
        <v>0</v>
      </c>
    </row>
    <row r="13" spans="1:16" s="13" customFormat="1" ht="15" customHeight="1" x14ac:dyDescent="0.25">
      <c r="A13" s="32" t="s">
        <v>47</v>
      </c>
      <c r="B13" s="60" t="s">
        <v>342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16" s="13" customFormat="1" ht="15" customHeight="1" x14ac:dyDescent="0.25">
      <c r="A14" s="32" t="s">
        <v>50</v>
      </c>
      <c r="B14" s="60" t="s">
        <v>343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ht="15" customHeight="1" x14ac:dyDescent="0.25">
      <c r="A15" s="32" t="s">
        <v>52</v>
      </c>
      <c r="B15" s="60" t="s">
        <v>344</v>
      </c>
      <c r="C15" s="61">
        <f>C12-C13-C14</f>
        <v>0</v>
      </c>
      <c r="D15" s="61">
        <f t="shared" ref="D15:P15" si="3">D12-D13-D14</f>
        <v>0</v>
      </c>
      <c r="E15" s="61">
        <f t="shared" si="3"/>
        <v>0</v>
      </c>
      <c r="F15" s="61">
        <f t="shared" si="3"/>
        <v>0</v>
      </c>
      <c r="G15" s="61">
        <f t="shared" si="3"/>
        <v>0</v>
      </c>
      <c r="H15" s="61">
        <f t="shared" si="3"/>
        <v>0</v>
      </c>
      <c r="I15" s="61">
        <f t="shared" si="3"/>
        <v>0</v>
      </c>
      <c r="J15" s="61">
        <f t="shared" si="3"/>
        <v>0</v>
      </c>
      <c r="K15" s="61">
        <f>K12-K13-K14</f>
        <v>0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0</v>
      </c>
    </row>
    <row r="16" spans="1:16" ht="15" customHeight="1" x14ac:dyDescent="0.25">
      <c r="A16" s="32" t="s">
        <v>53</v>
      </c>
      <c r="B16" s="60" t="s">
        <v>48</v>
      </c>
      <c r="C16" s="61">
        <f>SUM(C17:C20)</f>
        <v>0</v>
      </c>
      <c r="D16" s="61">
        <f t="shared" ref="D16:P16" si="4">SUM(D17:D20)</f>
        <v>0</v>
      </c>
      <c r="E16" s="61">
        <f t="shared" si="4"/>
        <v>0</v>
      </c>
      <c r="F16" s="61">
        <f t="shared" si="4"/>
        <v>0</v>
      </c>
      <c r="G16" s="61">
        <f t="shared" si="4"/>
        <v>0</v>
      </c>
      <c r="H16" s="61">
        <f t="shared" si="4"/>
        <v>0</v>
      </c>
      <c r="I16" s="61">
        <f t="shared" si="4"/>
        <v>0</v>
      </c>
      <c r="J16" s="61">
        <f t="shared" si="4"/>
        <v>0</v>
      </c>
      <c r="K16" s="61">
        <f t="shared" si="4"/>
        <v>0</v>
      </c>
      <c r="L16" s="61">
        <f t="shared" si="4"/>
        <v>0</v>
      </c>
      <c r="M16" s="61">
        <f t="shared" si="4"/>
        <v>0</v>
      </c>
      <c r="N16" s="61">
        <f t="shared" si="4"/>
        <v>0</v>
      </c>
      <c r="O16" s="61">
        <f t="shared" si="4"/>
        <v>0</v>
      </c>
      <c r="P16" s="61">
        <f t="shared" si="4"/>
        <v>0</v>
      </c>
    </row>
    <row r="17" spans="1:16" ht="15" customHeight="1" x14ac:dyDescent="0.25">
      <c r="A17" s="53" t="s">
        <v>19</v>
      </c>
      <c r="B17" s="64" t="s">
        <v>242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1:16" ht="15" customHeight="1" x14ac:dyDescent="0.25">
      <c r="A18" s="53" t="s">
        <v>20</v>
      </c>
      <c r="B18" s="64" t="s">
        <v>49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ht="15" customHeight="1" x14ac:dyDescent="0.25">
      <c r="A19" s="53" t="s">
        <v>26</v>
      </c>
      <c r="B19" s="64" t="s">
        <v>243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 ht="15" customHeight="1" x14ac:dyDescent="0.25">
      <c r="A20" s="53" t="s">
        <v>27</v>
      </c>
      <c r="B20" s="64" t="s">
        <v>244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ht="15" customHeight="1" x14ac:dyDescent="0.25">
      <c r="A21" s="32" t="s">
        <v>55</v>
      </c>
      <c r="B21" s="60" t="s">
        <v>51</v>
      </c>
      <c r="C21" s="61">
        <f>SUM(C22:C24)</f>
        <v>0</v>
      </c>
      <c r="D21" s="61">
        <f t="shared" ref="D21:P21" si="5">SUM(D22:D24)</f>
        <v>0</v>
      </c>
      <c r="E21" s="61">
        <f t="shared" si="5"/>
        <v>0</v>
      </c>
      <c r="F21" s="61">
        <f t="shared" si="5"/>
        <v>0</v>
      </c>
      <c r="G21" s="61">
        <f t="shared" si="5"/>
        <v>0</v>
      </c>
      <c r="H21" s="61">
        <f t="shared" si="5"/>
        <v>0</v>
      </c>
      <c r="I21" s="61">
        <f t="shared" si="5"/>
        <v>0</v>
      </c>
      <c r="J21" s="61">
        <f t="shared" si="5"/>
        <v>0</v>
      </c>
      <c r="K21" s="61">
        <f t="shared" si="5"/>
        <v>0</v>
      </c>
      <c r="L21" s="61">
        <f t="shared" si="5"/>
        <v>0</v>
      </c>
      <c r="M21" s="61">
        <f t="shared" si="5"/>
        <v>0</v>
      </c>
      <c r="N21" s="61">
        <f t="shared" si="5"/>
        <v>0</v>
      </c>
      <c r="O21" s="61">
        <f t="shared" si="5"/>
        <v>0</v>
      </c>
      <c r="P21" s="61">
        <f t="shared" si="5"/>
        <v>0</v>
      </c>
    </row>
    <row r="22" spans="1:16" ht="15" customHeight="1" x14ac:dyDescent="0.25">
      <c r="A22" s="53" t="s">
        <v>19</v>
      </c>
      <c r="B22" s="64" t="s">
        <v>245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16" ht="15" customHeight="1" x14ac:dyDescent="0.25">
      <c r="A23" s="53" t="s">
        <v>20</v>
      </c>
      <c r="B23" s="64" t="s">
        <v>243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ht="15" customHeight="1" x14ac:dyDescent="0.25">
      <c r="A24" s="53" t="s">
        <v>26</v>
      </c>
      <c r="B24" s="64" t="s">
        <v>246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6" ht="15" customHeight="1" x14ac:dyDescent="0.25">
      <c r="A25" s="32" t="s">
        <v>57</v>
      </c>
      <c r="B25" s="60" t="s">
        <v>345</v>
      </c>
      <c r="C25" s="61">
        <f>C15+C16-C21</f>
        <v>0</v>
      </c>
      <c r="D25" s="61">
        <f t="shared" ref="D25:P25" si="6">D15+D16-D21</f>
        <v>0</v>
      </c>
      <c r="E25" s="61">
        <f t="shared" si="6"/>
        <v>0</v>
      </c>
      <c r="F25" s="61">
        <f t="shared" si="6"/>
        <v>0</v>
      </c>
      <c r="G25" s="61">
        <f t="shared" si="6"/>
        <v>0</v>
      </c>
      <c r="H25" s="61">
        <f t="shared" si="6"/>
        <v>0</v>
      </c>
      <c r="I25" s="61">
        <f t="shared" si="6"/>
        <v>0</v>
      </c>
      <c r="J25" s="61">
        <f t="shared" si="6"/>
        <v>0</v>
      </c>
      <c r="K25" s="61">
        <f t="shared" si="6"/>
        <v>0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0</v>
      </c>
    </row>
    <row r="26" spans="1:16" ht="15" customHeight="1" x14ac:dyDescent="0.25">
      <c r="A26" s="32" t="s">
        <v>58</v>
      </c>
      <c r="B26" s="60" t="s">
        <v>54</v>
      </c>
      <c r="C26" s="61">
        <f>SUM(C27,C32,C34,C36:C37)</f>
        <v>0</v>
      </c>
      <c r="D26" s="61">
        <f t="shared" ref="D26:P26" si="7">SUM(D27,D32,D34,D36:D37)</f>
        <v>0</v>
      </c>
      <c r="E26" s="61">
        <f t="shared" si="7"/>
        <v>0</v>
      </c>
      <c r="F26" s="61">
        <f t="shared" si="7"/>
        <v>0</v>
      </c>
      <c r="G26" s="61">
        <f t="shared" si="7"/>
        <v>0</v>
      </c>
      <c r="H26" s="61">
        <f t="shared" si="7"/>
        <v>0</v>
      </c>
      <c r="I26" s="61">
        <f t="shared" si="7"/>
        <v>0</v>
      </c>
      <c r="J26" s="61">
        <f t="shared" si="7"/>
        <v>0</v>
      </c>
      <c r="K26" s="61">
        <f t="shared" si="7"/>
        <v>0</v>
      </c>
      <c r="L26" s="61">
        <f t="shared" si="7"/>
        <v>0</v>
      </c>
      <c r="M26" s="61">
        <f t="shared" si="7"/>
        <v>0</v>
      </c>
      <c r="N26" s="61">
        <f t="shared" si="7"/>
        <v>0</v>
      </c>
      <c r="O26" s="61">
        <f t="shared" si="7"/>
        <v>0</v>
      </c>
      <c r="P26" s="61">
        <f t="shared" si="7"/>
        <v>0</v>
      </c>
    </row>
    <row r="27" spans="1:16" ht="15" customHeight="1" x14ac:dyDescent="0.25">
      <c r="A27" s="53" t="s">
        <v>19</v>
      </c>
      <c r="B27" s="64" t="s">
        <v>247</v>
      </c>
      <c r="C27" s="67">
        <f>SUM(C28,C30)</f>
        <v>0</v>
      </c>
      <c r="D27" s="67">
        <f t="shared" ref="D27:P27" si="8">SUM(D28,D30)</f>
        <v>0</v>
      </c>
      <c r="E27" s="67">
        <f t="shared" si="8"/>
        <v>0</v>
      </c>
      <c r="F27" s="67">
        <f t="shared" si="8"/>
        <v>0</v>
      </c>
      <c r="G27" s="67">
        <f t="shared" si="8"/>
        <v>0</v>
      </c>
      <c r="H27" s="67">
        <f t="shared" si="8"/>
        <v>0</v>
      </c>
      <c r="I27" s="67">
        <f t="shared" si="8"/>
        <v>0</v>
      </c>
      <c r="J27" s="67">
        <f t="shared" si="8"/>
        <v>0</v>
      </c>
      <c r="K27" s="67">
        <f t="shared" si="8"/>
        <v>0</v>
      </c>
      <c r="L27" s="67">
        <f t="shared" si="8"/>
        <v>0</v>
      </c>
      <c r="M27" s="67">
        <f t="shared" si="8"/>
        <v>0</v>
      </c>
      <c r="N27" s="67">
        <f t="shared" si="8"/>
        <v>0</v>
      </c>
      <c r="O27" s="67">
        <f t="shared" si="8"/>
        <v>0</v>
      </c>
      <c r="P27" s="67">
        <f t="shared" si="8"/>
        <v>0</v>
      </c>
    </row>
    <row r="28" spans="1:16" s="9" customFormat="1" ht="15" customHeight="1" x14ac:dyDescent="0.25">
      <c r="A28" s="41" t="s">
        <v>152</v>
      </c>
      <c r="B28" s="62" t="s">
        <v>248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9" customFormat="1" ht="15" customHeight="1" x14ac:dyDescent="0.25">
      <c r="A29" s="41" t="s">
        <v>155</v>
      </c>
      <c r="B29" s="62" t="s">
        <v>249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9" customFormat="1" ht="15" customHeight="1" x14ac:dyDescent="0.25">
      <c r="A30" s="41" t="s">
        <v>159</v>
      </c>
      <c r="B30" s="62" t="s">
        <v>250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s="9" customFormat="1" ht="15" customHeight="1" x14ac:dyDescent="0.25">
      <c r="A31" s="41" t="s">
        <v>155</v>
      </c>
      <c r="B31" s="62" t="s">
        <v>249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16" ht="15" customHeight="1" x14ac:dyDescent="0.25">
      <c r="A32" s="53" t="s">
        <v>20</v>
      </c>
      <c r="B32" s="64" t="s">
        <v>251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s="9" customFormat="1" ht="15" customHeight="1" x14ac:dyDescent="0.25">
      <c r="A33" s="41" t="s">
        <v>155</v>
      </c>
      <c r="B33" s="62" t="s">
        <v>241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5" customHeight="1" x14ac:dyDescent="0.25">
      <c r="A34" s="53" t="s">
        <v>26</v>
      </c>
      <c r="B34" s="64" t="s">
        <v>252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 s="9" customFormat="1" ht="15" customHeight="1" x14ac:dyDescent="0.25">
      <c r="A35" s="41" t="s">
        <v>155</v>
      </c>
      <c r="B35" s="62" t="s">
        <v>153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6" ht="15" customHeight="1" x14ac:dyDescent="0.25">
      <c r="A36" s="53" t="s">
        <v>27</v>
      </c>
      <c r="B36" s="64" t="s">
        <v>253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ht="15" customHeight="1" x14ac:dyDescent="0.25">
      <c r="A37" s="53" t="s">
        <v>28</v>
      </c>
      <c r="B37" s="64" t="s">
        <v>254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6" ht="15" customHeight="1" x14ac:dyDescent="0.25">
      <c r="A38" s="32" t="s">
        <v>59</v>
      </c>
      <c r="B38" s="60" t="s">
        <v>56</v>
      </c>
      <c r="C38" s="61">
        <f>SUM(C39,C41,C43:C44)</f>
        <v>0</v>
      </c>
      <c r="D38" s="61">
        <f t="shared" ref="D38:P38" si="9">SUM(D39,D41,D43:D44)</f>
        <v>0</v>
      </c>
      <c r="E38" s="61">
        <f t="shared" si="9"/>
        <v>0</v>
      </c>
      <c r="F38" s="61">
        <f t="shared" si="9"/>
        <v>0</v>
      </c>
      <c r="G38" s="61">
        <f t="shared" si="9"/>
        <v>0</v>
      </c>
      <c r="H38" s="61">
        <f t="shared" si="9"/>
        <v>0</v>
      </c>
      <c r="I38" s="61">
        <f t="shared" si="9"/>
        <v>0</v>
      </c>
      <c r="J38" s="61">
        <f t="shared" si="9"/>
        <v>0</v>
      </c>
      <c r="K38" s="61">
        <f t="shared" si="9"/>
        <v>0</v>
      </c>
      <c r="L38" s="61">
        <f t="shared" si="9"/>
        <v>0</v>
      </c>
      <c r="M38" s="61">
        <f t="shared" si="9"/>
        <v>0</v>
      </c>
      <c r="N38" s="61">
        <f t="shared" si="9"/>
        <v>0</v>
      </c>
      <c r="O38" s="61">
        <f t="shared" si="9"/>
        <v>0</v>
      </c>
      <c r="P38" s="61">
        <f t="shared" si="9"/>
        <v>0</v>
      </c>
    </row>
    <row r="39" spans="1:16" ht="15" customHeight="1" x14ac:dyDescent="0.25">
      <c r="A39" s="53" t="s">
        <v>19</v>
      </c>
      <c r="B39" s="64" t="s">
        <v>251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6" s="9" customFormat="1" ht="15" customHeight="1" x14ac:dyDescent="0.25">
      <c r="A40" s="41" t="s">
        <v>155</v>
      </c>
      <c r="B40" s="62" t="s">
        <v>346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6" ht="15" customHeight="1" x14ac:dyDescent="0.25">
      <c r="A41" s="53" t="s">
        <v>20</v>
      </c>
      <c r="B41" s="64" t="s">
        <v>255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 s="9" customFormat="1" ht="15" customHeight="1" x14ac:dyDescent="0.25">
      <c r="A42" s="41" t="s">
        <v>155</v>
      </c>
      <c r="B42" s="62" t="s">
        <v>153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1:16" ht="15" customHeight="1" x14ac:dyDescent="0.25">
      <c r="A43" s="53" t="s">
        <v>26</v>
      </c>
      <c r="B43" s="64" t="s">
        <v>253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1:16" ht="15" customHeight="1" x14ac:dyDescent="0.25">
      <c r="A44" s="53" t="s">
        <v>27</v>
      </c>
      <c r="B44" s="64" t="s">
        <v>254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 ht="15" customHeight="1" x14ac:dyDescent="0.25">
      <c r="A45" s="32" t="s">
        <v>347</v>
      </c>
      <c r="B45" s="60" t="s">
        <v>348</v>
      </c>
      <c r="C45" s="61">
        <f>C25+C26-C38</f>
        <v>0</v>
      </c>
      <c r="D45" s="61">
        <f t="shared" ref="D45:P45" si="10">D25+D26-D38</f>
        <v>0</v>
      </c>
      <c r="E45" s="61">
        <f t="shared" si="10"/>
        <v>0</v>
      </c>
      <c r="F45" s="61">
        <f t="shared" si="10"/>
        <v>0</v>
      </c>
      <c r="G45" s="61">
        <f t="shared" si="10"/>
        <v>0</v>
      </c>
      <c r="H45" s="61">
        <f t="shared" si="10"/>
        <v>0</v>
      </c>
      <c r="I45" s="61">
        <f t="shared" si="10"/>
        <v>0</v>
      </c>
      <c r="J45" s="61">
        <f t="shared" si="10"/>
        <v>0</v>
      </c>
      <c r="K45" s="61">
        <f t="shared" si="10"/>
        <v>0</v>
      </c>
      <c r="L45" s="61">
        <f t="shared" si="10"/>
        <v>0</v>
      </c>
      <c r="M45" s="61">
        <f t="shared" si="10"/>
        <v>0</v>
      </c>
      <c r="N45" s="61">
        <f t="shared" si="10"/>
        <v>0</v>
      </c>
      <c r="O45" s="61">
        <f t="shared" si="10"/>
        <v>0</v>
      </c>
      <c r="P45" s="61">
        <f t="shared" si="10"/>
        <v>0</v>
      </c>
    </row>
    <row r="46" spans="1:16" ht="15" customHeight="1" x14ac:dyDescent="0.25">
      <c r="A46" s="32" t="s">
        <v>349</v>
      </c>
      <c r="B46" s="60" t="s">
        <v>60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</row>
    <row r="47" spans="1:16" ht="15" customHeight="1" x14ac:dyDescent="0.25">
      <c r="A47" s="32" t="s">
        <v>350</v>
      </c>
      <c r="B47" s="60" t="s">
        <v>61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</row>
    <row r="48" spans="1:16" ht="15" customHeight="1" x14ac:dyDescent="0.25">
      <c r="A48" s="32" t="s">
        <v>351</v>
      </c>
      <c r="B48" s="48" t="s">
        <v>352</v>
      </c>
      <c r="C48" s="61">
        <f>C45-C46-C47</f>
        <v>0</v>
      </c>
      <c r="D48" s="61">
        <f t="shared" ref="D48:P48" si="11">D45-D46-D47</f>
        <v>0</v>
      </c>
      <c r="E48" s="61">
        <f t="shared" si="11"/>
        <v>0</v>
      </c>
      <c r="F48" s="61">
        <f t="shared" si="11"/>
        <v>0</v>
      </c>
      <c r="G48" s="61">
        <f t="shared" si="11"/>
        <v>0</v>
      </c>
      <c r="H48" s="61">
        <f t="shared" si="11"/>
        <v>0</v>
      </c>
      <c r="I48" s="61">
        <f t="shared" si="11"/>
        <v>0</v>
      </c>
      <c r="J48" s="61">
        <f t="shared" si="11"/>
        <v>0</v>
      </c>
      <c r="K48" s="61">
        <f t="shared" si="11"/>
        <v>0</v>
      </c>
      <c r="L48" s="61">
        <f t="shared" si="11"/>
        <v>0</v>
      </c>
      <c r="M48" s="61">
        <f t="shared" si="11"/>
        <v>0</v>
      </c>
      <c r="N48" s="61">
        <f t="shared" si="11"/>
        <v>0</v>
      </c>
      <c r="O48" s="61">
        <f t="shared" si="11"/>
        <v>0</v>
      </c>
      <c r="P48" s="61">
        <f t="shared" si="11"/>
        <v>0</v>
      </c>
    </row>
    <row r="49" spans="1:16" ht="15.75" x14ac:dyDescent="0.25">
      <c r="A49" s="70"/>
      <c r="B49" s="57" t="str">
        <f>'A. Bilans bez projektu'!B154</f>
        <v>* Dane w tysiącach złotych, z dokładnością do jednego miejsca po przecinku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</row>
  </sheetData>
  <sheetProtection algorithmName="SHA-512" hashValue="TIf/ZEdwIjKsgnHCvpxhl7vuzyNLYCxPJ4rTL/1XjtsU64kImVfV+AxmKlPjshZeyg8g01UsuFWSKlIlbioGPQ==" saltValue="r13uvSuz1sApolnPV5VN3A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31" zoomScale="60" zoomScaleNormal="60" workbookViewId="0">
      <selection activeCell="E58" sqref="E58"/>
    </sheetView>
  </sheetViews>
  <sheetFormatPr defaultRowHeight="15" x14ac:dyDescent="0.25"/>
  <cols>
    <col min="1" max="1" width="3.28515625" customWidth="1"/>
    <col min="2" max="2" width="102.42578125" customWidth="1"/>
    <col min="3" max="4" width="20.42578125" customWidth="1"/>
    <col min="5" max="5" width="28.42578125" customWidth="1"/>
    <col min="6" max="6" width="25.42578125" customWidth="1"/>
    <col min="7" max="16" width="20.42578125" customWidth="1"/>
  </cols>
  <sheetData>
    <row r="1" spans="1:16" ht="15.75" x14ac:dyDescent="0.25">
      <c r="A1" s="19" t="s">
        <v>62</v>
      </c>
      <c r="B1" s="20" t="s">
        <v>383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5">
      <c r="A2" s="58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" customHeight="1" x14ac:dyDescent="0.25">
      <c r="A3" s="59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71" t="s">
        <v>17</v>
      </c>
      <c r="B4" s="71" t="s">
        <v>63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s="14" customFormat="1" ht="15" customHeight="1" x14ac:dyDescent="0.25">
      <c r="A5" s="32" t="s">
        <v>19</v>
      </c>
      <c r="B5" s="32" t="s">
        <v>64</v>
      </c>
      <c r="C5" s="51"/>
      <c r="D5" s="52">
        <f>'B. RZiS bez projektu'!D48</f>
        <v>0</v>
      </c>
      <c r="E5" s="52">
        <f>'B. RZiS bez projektu'!E48</f>
        <v>0</v>
      </c>
      <c r="F5" s="52">
        <f>'B. RZiS bez projektu'!F48</f>
        <v>0</v>
      </c>
      <c r="G5" s="52">
        <f>'B. RZiS bez projektu'!G48</f>
        <v>0</v>
      </c>
      <c r="H5" s="52">
        <f>'B. RZiS bez projektu'!H48</f>
        <v>0</v>
      </c>
      <c r="I5" s="52">
        <f>'B. RZiS bez projektu'!I48</f>
        <v>0</v>
      </c>
      <c r="J5" s="52">
        <f>'B. RZiS bez projektu'!J48</f>
        <v>0</v>
      </c>
      <c r="K5" s="52">
        <f>'B. RZiS bez projektu'!K48</f>
        <v>0</v>
      </c>
      <c r="L5" s="52">
        <f>'B. RZiS bez projektu'!L48</f>
        <v>0</v>
      </c>
      <c r="M5" s="52">
        <f>'B. RZiS bez projektu'!M48</f>
        <v>0</v>
      </c>
      <c r="N5" s="52">
        <f>'B. RZiS bez projektu'!N48</f>
        <v>0</v>
      </c>
      <c r="O5" s="52">
        <f>'B. RZiS bez projektu'!O48</f>
        <v>0</v>
      </c>
      <c r="P5" s="52">
        <f>'B. RZiS bez projektu'!P48</f>
        <v>0</v>
      </c>
    </row>
    <row r="6" spans="1:16" ht="15" customHeight="1" x14ac:dyDescent="0.25">
      <c r="A6" s="32" t="s">
        <v>20</v>
      </c>
      <c r="B6" s="32" t="s">
        <v>265</v>
      </c>
      <c r="C6" s="34">
        <f>SUM(C7:C16)</f>
        <v>0</v>
      </c>
      <c r="D6" s="34">
        <f t="shared" ref="D6:P6" si="0">SUM(D7:D16)</f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  <c r="O6" s="34">
        <f t="shared" si="0"/>
        <v>0</v>
      </c>
      <c r="P6" s="34">
        <f t="shared" si="0"/>
        <v>0</v>
      </c>
    </row>
    <row r="7" spans="1:16" s="10" customFormat="1" ht="15" customHeight="1" x14ac:dyDescent="0.25">
      <c r="A7" s="53" t="s">
        <v>35</v>
      </c>
      <c r="B7" s="53" t="s">
        <v>43</v>
      </c>
      <c r="C7" s="44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s="10" customFormat="1" ht="15" customHeight="1" x14ac:dyDescent="0.25">
      <c r="A8" s="53" t="s">
        <v>37</v>
      </c>
      <c r="B8" s="53" t="s">
        <v>256</v>
      </c>
      <c r="C8" s="44"/>
      <c r="D8" s="44"/>
      <c r="E8" s="44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s="10" customFormat="1" ht="15" customHeight="1" x14ac:dyDescent="0.25">
      <c r="A9" s="53" t="s">
        <v>38</v>
      </c>
      <c r="B9" s="53" t="s">
        <v>257</v>
      </c>
      <c r="C9" s="44"/>
      <c r="D9" s="74">
        <f>('B. RZiS bez projektu'!D27+'B. RZiS bez projektu'!D32)*-1+'B. RZiS bez projektu'!D39</f>
        <v>0</v>
      </c>
      <c r="E9" s="74">
        <f>('B. RZiS bez projektu'!E27+'B. RZiS bez projektu'!E32)*-1+'B. RZiS bez projektu'!E39</f>
        <v>0</v>
      </c>
      <c r="F9" s="74">
        <f>('B. RZiS bez projektu'!F27+'B. RZiS bez projektu'!F32)*-1+'B. RZiS bez projektu'!F39</f>
        <v>0</v>
      </c>
      <c r="G9" s="74">
        <f>('B. RZiS bez projektu'!G27+'B. RZiS bez projektu'!G32)*-1+'B. RZiS bez projektu'!G39</f>
        <v>0</v>
      </c>
      <c r="H9" s="74">
        <f>('B. RZiS bez projektu'!H27+'B. RZiS bez projektu'!H32)*-1+'B. RZiS bez projektu'!H39</f>
        <v>0</v>
      </c>
      <c r="I9" s="74">
        <f>('B. RZiS bez projektu'!I27+'B. RZiS bez projektu'!I32)*-1+'B. RZiS bez projektu'!I39</f>
        <v>0</v>
      </c>
      <c r="J9" s="74">
        <f>('B. RZiS bez projektu'!J27+'B. RZiS bez projektu'!J32)*-1+'B. RZiS bez projektu'!J39</f>
        <v>0</v>
      </c>
      <c r="K9" s="74">
        <f>('B. RZiS bez projektu'!K27+'B. RZiS bez projektu'!K32)*-1+'B. RZiS bez projektu'!K39</f>
        <v>0</v>
      </c>
      <c r="L9" s="74">
        <f>('B. RZiS bez projektu'!L27+'B. RZiS bez projektu'!L32)*-1+'B. RZiS bez projektu'!L39</f>
        <v>0</v>
      </c>
      <c r="M9" s="74">
        <f>('B. RZiS bez projektu'!M27+'B. RZiS bez projektu'!M32)*-1+'B. RZiS bez projektu'!M39</f>
        <v>0</v>
      </c>
      <c r="N9" s="74">
        <f>('B. RZiS bez projektu'!N27+'B. RZiS bez projektu'!N32)*-1+'B. RZiS bez projektu'!N39</f>
        <v>0</v>
      </c>
      <c r="O9" s="74">
        <f>('B. RZiS bez projektu'!O27+'B. RZiS bez projektu'!O32)*-1+'B. RZiS bez projektu'!O39</f>
        <v>0</v>
      </c>
      <c r="P9" s="74">
        <f>('B. RZiS bez projektu'!P27+'B. RZiS bez projektu'!P32)*-1+'B. RZiS bez projektu'!P39</f>
        <v>0</v>
      </c>
    </row>
    <row r="10" spans="1:16" s="10" customFormat="1" ht="15" customHeight="1" x14ac:dyDescent="0.25">
      <c r="A10" s="53" t="s">
        <v>67</v>
      </c>
      <c r="B10" s="53" t="s">
        <v>258</v>
      </c>
      <c r="C10" s="44"/>
      <c r="D10" s="74">
        <f>('B. RZiS bez projektu'!D17+'B. RZiS bez projektu'!D19+'B. RZiS bez projektu'!D34+'B. RZiS bez projektu'!D36)*-1+'B. RZiS bez projektu'!D22+'B. RZiS bez projektu'!D23+'B. RZiS bez projektu'!D41+'B. RZiS bez projektu'!D43</f>
        <v>0</v>
      </c>
      <c r="E10" s="74">
        <f>('B. RZiS bez projektu'!E17+'B. RZiS bez projektu'!E19+'B. RZiS bez projektu'!E34+'B. RZiS bez projektu'!E36)*-1+'B. RZiS bez projektu'!E22+'B. RZiS bez projektu'!E23+'B. RZiS bez projektu'!E41+'B. RZiS bez projektu'!E43</f>
        <v>0</v>
      </c>
      <c r="F10" s="74">
        <f>('B. RZiS bez projektu'!F17+'B. RZiS bez projektu'!F19+'B. RZiS bez projektu'!F34+'B. RZiS bez projektu'!F36)*-1+'B. RZiS bez projektu'!F22+'B. RZiS bez projektu'!F23+'B. RZiS bez projektu'!F41+'B. RZiS bez projektu'!F43</f>
        <v>0</v>
      </c>
      <c r="G10" s="74">
        <f>('B. RZiS bez projektu'!G17+'B. RZiS bez projektu'!G19+'B. RZiS bez projektu'!G34+'B. RZiS bez projektu'!G36)*-1+'B. RZiS bez projektu'!G22+'B. RZiS bez projektu'!G23+'B. RZiS bez projektu'!G41+'B. RZiS bez projektu'!G43</f>
        <v>0</v>
      </c>
      <c r="H10" s="74">
        <f>('B. RZiS bez projektu'!H17+'B. RZiS bez projektu'!H19+'B. RZiS bez projektu'!H34+'B. RZiS bez projektu'!H36)*-1+'B. RZiS bez projektu'!H22+'B. RZiS bez projektu'!H23+'B. RZiS bez projektu'!H41+'B. RZiS bez projektu'!H43</f>
        <v>0</v>
      </c>
      <c r="I10" s="74">
        <f>('B. RZiS bez projektu'!I17+'B. RZiS bez projektu'!I19+'B. RZiS bez projektu'!I34+'B. RZiS bez projektu'!I36)*-1+'B. RZiS bez projektu'!I22+'B. RZiS bez projektu'!I23+'B. RZiS bez projektu'!I41+'B. RZiS bez projektu'!I43</f>
        <v>0</v>
      </c>
      <c r="J10" s="74">
        <f>('B. RZiS bez projektu'!J17+'B. RZiS bez projektu'!J19+'B. RZiS bez projektu'!J34+'B. RZiS bez projektu'!J36)*-1+'B. RZiS bez projektu'!J22+'B. RZiS bez projektu'!J23+'B. RZiS bez projektu'!J41+'B. RZiS bez projektu'!J43</f>
        <v>0</v>
      </c>
      <c r="K10" s="74">
        <f>('B. RZiS bez projektu'!K17+'B. RZiS bez projektu'!K19+'B. RZiS bez projektu'!K34+'B. RZiS bez projektu'!K36)*-1+'B. RZiS bez projektu'!K22+'B. RZiS bez projektu'!K23+'B. RZiS bez projektu'!K41+'B. RZiS bez projektu'!K43</f>
        <v>0</v>
      </c>
      <c r="L10" s="74">
        <f>('B. RZiS bez projektu'!L17+'B. RZiS bez projektu'!L19+'B. RZiS bez projektu'!L34+'B. RZiS bez projektu'!L36)*-1+'B. RZiS bez projektu'!L22+'B. RZiS bez projektu'!L23+'B. RZiS bez projektu'!L41+'B. RZiS bez projektu'!L43</f>
        <v>0</v>
      </c>
      <c r="M10" s="74">
        <f>('B. RZiS bez projektu'!M17+'B. RZiS bez projektu'!M19+'B. RZiS bez projektu'!M34+'B. RZiS bez projektu'!M36)*-1+'B. RZiS bez projektu'!M22+'B. RZiS bez projektu'!M23+'B. RZiS bez projektu'!M41+'B. RZiS bez projektu'!M43</f>
        <v>0</v>
      </c>
      <c r="N10" s="74">
        <f>('B. RZiS bez projektu'!N17+'B. RZiS bez projektu'!N19+'B. RZiS bez projektu'!N34+'B. RZiS bez projektu'!N36)*-1+'B. RZiS bez projektu'!N22+'B. RZiS bez projektu'!N23+'B. RZiS bez projektu'!N41+'B. RZiS bez projektu'!N43</f>
        <v>0</v>
      </c>
      <c r="O10" s="74">
        <f>('B. RZiS bez projektu'!O17+'B. RZiS bez projektu'!O19+'B. RZiS bez projektu'!O34+'B. RZiS bez projektu'!O36)*-1+'B. RZiS bez projektu'!O22+'B. RZiS bez projektu'!O23+'B. RZiS bez projektu'!O41+'B. RZiS bez projektu'!O43</f>
        <v>0</v>
      </c>
      <c r="P10" s="74">
        <f>('B. RZiS bez projektu'!P17+'B. RZiS bez projektu'!P19+'B. RZiS bez projektu'!P34+'B. RZiS bez projektu'!P36)*-1+'B. RZiS bez projektu'!P22+'B. RZiS bez projektu'!P23+'B. RZiS bez projektu'!P41+'B. RZiS bez projektu'!P43</f>
        <v>0</v>
      </c>
    </row>
    <row r="11" spans="1:16" s="10" customFormat="1" ht="15" customHeight="1" x14ac:dyDescent="0.25">
      <c r="A11" s="53" t="s">
        <v>69</v>
      </c>
      <c r="B11" s="53" t="s">
        <v>259</v>
      </c>
      <c r="C11" s="44"/>
      <c r="D11" s="74">
        <f>'A. Bilans bez projektu'!D107-'A. Bilans bez projektu'!C107</f>
        <v>0</v>
      </c>
      <c r="E11" s="74">
        <f>'A. Bilans bez projektu'!E107-'A. Bilans bez projektu'!D107</f>
        <v>0</v>
      </c>
      <c r="F11" s="74">
        <f>'A. Bilans bez projektu'!F107-'A. Bilans bez projektu'!E107</f>
        <v>0</v>
      </c>
      <c r="G11" s="74">
        <f>'A. Bilans bez projektu'!G107-'A. Bilans bez projektu'!F107</f>
        <v>0</v>
      </c>
      <c r="H11" s="74">
        <f>'A. Bilans bez projektu'!H107-'A. Bilans bez projektu'!G107</f>
        <v>0</v>
      </c>
      <c r="I11" s="74">
        <f>'A. Bilans bez projektu'!I107-'A. Bilans bez projektu'!H107</f>
        <v>0</v>
      </c>
      <c r="J11" s="74">
        <f>'A. Bilans bez projektu'!J107-'A. Bilans bez projektu'!I107</f>
        <v>0</v>
      </c>
      <c r="K11" s="74">
        <f>'A. Bilans bez projektu'!K107-'A. Bilans bez projektu'!J107</f>
        <v>0</v>
      </c>
      <c r="L11" s="74">
        <f>'A. Bilans bez projektu'!L107-'A. Bilans bez projektu'!K107</f>
        <v>0</v>
      </c>
      <c r="M11" s="74">
        <f>'A. Bilans bez projektu'!M107-'A. Bilans bez projektu'!L107</f>
        <v>0</v>
      </c>
      <c r="N11" s="74">
        <f>'A. Bilans bez projektu'!N107-'A. Bilans bez projektu'!M107</f>
        <v>0</v>
      </c>
      <c r="O11" s="74">
        <f>'A. Bilans bez projektu'!O107-'A. Bilans bez projektu'!N107</f>
        <v>0</v>
      </c>
      <c r="P11" s="74">
        <f>'A. Bilans bez projektu'!P107-'A. Bilans bez projektu'!O107</f>
        <v>0</v>
      </c>
    </row>
    <row r="12" spans="1:16" s="10" customFormat="1" ht="15" customHeight="1" x14ac:dyDescent="0.25">
      <c r="A12" s="53" t="s">
        <v>107</v>
      </c>
      <c r="B12" s="53" t="s">
        <v>65</v>
      </c>
      <c r="C12" s="44"/>
      <c r="D12" s="74">
        <f>'A. Bilans bez projektu'!C48-'A. Bilans bez projektu'!D48</f>
        <v>0</v>
      </c>
      <c r="E12" s="74">
        <f>'A. Bilans bez projektu'!D48-'A. Bilans bez projektu'!E48</f>
        <v>0</v>
      </c>
      <c r="F12" s="74">
        <f>'A. Bilans bez projektu'!E48-'A. Bilans bez projektu'!F48</f>
        <v>0</v>
      </c>
      <c r="G12" s="74">
        <f>'A. Bilans bez projektu'!F48-'A. Bilans bez projektu'!G48</f>
        <v>0</v>
      </c>
      <c r="H12" s="74">
        <f>'A. Bilans bez projektu'!G48-'A. Bilans bez projektu'!H48</f>
        <v>0</v>
      </c>
      <c r="I12" s="74">
        <f>'A. Bilans bez projektu'!H48-'A. Bilans bez projektu'!I48</f>
        <v>0</v>
      </c>
      <c r="J12" s="74">
        <f>'A. Bilans bez projektu'!I48-'A. Bilans bez projektu'!J48</f>
        <v>0</v>
      </c>
      <c r="K12" s="74">
        <f>'A. Bilans bez projektu'!J48-'A. Bilans bez projektu'!K48</f>
        <v>0</v>
      </c>
      <c r="L12" s="74">
        <f>'A. Bilans bez projektu'!K48-'A. Bilans bez projektu'!L48</f>
        <v>0</v>
      </c>
      <c r="M12" s="74">
        <f>'A. Bilans bez projektu'!L48-'A. Bilans bez projektu'!M48</f>
        <v>0</v>
      </c>
      <c r="N12" s="74">
        <f>'A. Bilans bez projektu'!M48-'A. Bilans bez projektu'!N48</f>
        <v>0</v>
      </c>
      <c r="O12" s="74">
        <f>'A. Bilans bez projektu'!N48-'A. Bilans bez projektu'!O48</f>
        <v>0</v>
      </c>
      <c r="P12" s="74">
        <f>'A. Bilans bez projektu'!O48-'A. Bilans bez projektu'!P48</f>
        <v>0</v>
      </c>
    </row>
    <row r="13" spans="1:16" s="10" customFormat="1" ht="15" customHeight="1" x14ac:dyDescent="0.25">
      <c r="A13" s="53" t="s">
        <v>109</v>
      </c>
      <c r="B13" s="53" t="s">
        <v>66</v>
      </c>
      <c r="C13" s="44"/>
      <c r="D13" s="74">
        <f>('A. Bilans bez projektu'!C20+'A. Bilans bez projektu'!C54)-('A. Bilans bez projektu'!D20+'A. Bilans bez projektu'!D54)</f>
        <v>0</v>
      </c>
      <c r="E13" s="74">
        <f>('A. Bilans bez projektu'!D20+'A. Bilans bez projektu'!D54)-('A. Bilans bez projektu'!E20+'A. Bilans bez projektu'!E54)</f>
        <v>0</v>
      </c>
      <c r="F13" s="74">
        <f>('A. Bilans bez projektu'!E20+'A. Bilans bez projektu'!E54)-('A. Bilans bez projektu'!F20+'A. Bilans bez projektu'!F54)</f>
        <v>0</v>
      </c>
      <c r="G13" s="74">
        <f>('A. Bilans bez projektu'!F20+'A. Bilans bez projektu'!F54)-('A. Bilans bez projektu'!G20+'A. Bilans bez projektu'!G54)</f>
        <v>0</v>
      </c>
      <c r="H13" s="74">
        <f>('A. Bilans bez projektu'!G20+'A. Bilans bez projektu'!G54)-('A. Bilans bez projektu'!H20+'A. Bilans bez projektu'!H54)</f>
        <v>0</v>
      </c>
      <c r="I13" s="74">
        <f>('A. Bilans bez projektu'!H20+'A. Bilans bez projektu'!H54)-('A. Bilans bez projektu'!I20+'A. Bilans bez projektu'!I54)</f>
        <v>0</v>
      </c>
      <c r="J13" s="74">
        <f>('A. Bilans bez projektu'!I20+'A. Bilans bez projektu'!I54)-('A. Bilans bez projektu'!J20+'A. Bilans bez projektu'!J54)</f>
        <v>0</v>
      </c>
      <c r="K13" s="74">
        <f>('A. Bilans bez projektu'!J20+'A. Bilans bez projektu'!J54)-('A. Bilans bez projektu'!K20+'A. Bilans bez projektu'!K54)</f>
        <v>0</v>
      </c>
      <c r="L13" s="74">
        <f>('A. Bilans bez projektu'!K20+'A. Bilans bez projektu'!K54)-('A. Bilans bez projektu'!L20+'A. Bilans bez projektu'!L54)</f>
        <v>0</v>
      </c>
      <c r="M13" s="74">
        <f>('A. Bilans bez projektu'!L20+'A. Bilans bez projektu'!L54)-('A. Bilans bez projektu'!M20+'A. Bilans bez projektu'!M54)</f>
        <v>0</v>
      </c>
      <c r="N13" s="74">
        <f>('A. Bilans bez projektu'!M20+'A. Bilans bez projektu'!M54)-('A. Bilans bez projektu'!N20+'A. Bilans bez projektu'!N54)</f>
        <v>0</v>
      </c>
      <c r="O13" s="74">
        <f>('A. Bilans bez projektu'!N20+'A. Bilans bez projektu'!N54)-('A. Bilans bez projektu'!O20+'A. Bilans bez projektu'!O54)</f>
        <v>0</v>
      </c>
      <c r="P13" s="74">
        <f>('A. Bilans bez projektu'!O20+'A. Bilans bez projektu'!O54)-('A. Bilans bez projektu'!P20+'A. Bilans bez projektu'!P54)</f>
        <v>0</v>
      </c>
    </row>
    <row r="14" spans="1:16" s="10" customFormat="1" ht="15" customHeight="1" x14ac:dyDescent="0.25">
      <c r="A14" s="53" t="s">
        <v>261</v>
      </c>
      <c r="B14" s="53" t="s">
        <v>68</v>
      </c>
      <c r="C14" s="44"/>
      <c r="D14" s="74">
        <f>('A. Bilans bez projektu'!D124-'A. Bilans bez projektu'!D136-'A. Bilans bez projektu'!D137-'A. Bilans bez projektu'!D138)-('A. Bilans bez projektu'!C124-'A. Bilans bez projektu'!C136-'A. Bilans bez projektu'!C137-'A. Bilans bez projektu'!C138)</f>
        <v>0</v>
      </c>
      <c r="E14" s="74">
        <f>('A. Bilans bez projektu'!E124-'A. Bilans bez projektu'!E136-'A. Bilans bez projektu'!E137-'A. Bilans bez projektu'!E138)-('A. Bilans bez projektu'!D124-'A. Bilans bez projektu'!D136-'A. Bilans bez projektu'!D137-'A. Bilans bez projektu'!D138)</f>
        <v>0</v>
      </c>
      <c r="F14" s="74">
        <f>('A. Bilans bez projektu'!F124-'A. Bilans bez projektu'!F136-'A. Bilans bez projektu'!F137-'A. Bilans bez projektu'!F138)-('A. Bilans bez projektu'!E124-'A. Bilans bez projektu'!E136-'A. Bilans bez projektu'!E137-'A. Bilans bez projektu'!E138)</f>
        <v>0</v>
      </c>
      <c r="G14" s="74">
        <f>('A. Bilans bez projektu'!G124-'A. Bilans bez projektu'!G136-'A. Bilans bez projektu'!G137-'A. Bilans bez projektu'!G138)-('A. Bilans bez projektu'!F124-'A. Bilans bez projektu'!F136-'A. Bilans bez projektu'!F137-'A. Bilans bez projektu'!F138)</f>
        <v>0</v>
      </c>
      <c r="H14" s="74">
        <f>('A. Bilans bez projektu'!H124-'A. Bilans bez projektu'!H136-'A. Bilans bez projektu'!H137-'A. Bilans bez projektu'!H138)-('A. Bilans bez projektu'!G124-'A. Bilans bez projektu'!G136-'A. Bilans bez projektu'!G137-'A. Bilans bez projektu'!G138)</f>
        <v>0</v>
      </c>
      <c r="I14" s="74">
        <f>('A. Bilans bez projektu'!I124-'A. Bilans bez projektu'!I136-'A. Bilans bez projektu'!I137-'A. Bilans bez projektu'!I138)-('A. Bilans bez projektu'!H124-'A. Bilans bez projektu'!H136-'A. Bilans bez projektu'!H137-'A. Bilans bez projektu'!H138)</f>
        <v>0</v>
      </c>
      <c r="J14" s="74">
        <f>('A. Bilans bez projektu'!J124-'A. Bilans bez projektu'!J136-'A. Bilans bez projektu'!J137-'A. Bilans bez projektu'!J138)-('A. Bilans bez projektu'!I124-'A. Bilans bez projektu'!I136-'A. Bilans bez projektu'!I137-'A. Bilans bez projektu'!I138)</f>
        <v>0</v>
      </c>
      <c r="K14" s="74">
        <f>('A. Bilans bez projektu'!K124-'A. Bilans bez projektu'!K136-'A. Bilans bez projektu'!K137-'A. Bilans bez projektu'!K138)-('A. Bilans bez projektu'!J124-'A. Bilans bez projektu'!J136-'A. Bilans bez projektu'!J137-'A. Bilans bez projektu'!J138)</f>
        <v>0</v>
      </c>
      <c r="L14" s="74">
        <f>('A. Bilans bez projektu'!L124-'A. Bilans bez projektu'!L136-'A. Bilans bez projektu'!L137-'A. Bilans bez projektu'!L138)-('A. Bilans bez projektu'!K124-'A. Bilans bez projektu'!K136-'A. Bilans bez projektu'!K137-'A. Bilans bez projektu'!K138)</f>
        <v>0</v>
      </c>
      <c r="M14" s="74">
        <f>('A. Bilans bez projektu'!M124-'A. Bilans bez projektu'!M136-'A. Bilans bez projektu'!M137-'A. Bilans bez projektu'!M138)-('A. Bilans bez projektu'!L124-'A. Bilans bez projektu'!L136-'A. Bilans bez projektu'!L137-'A. Bilans bez projektu'!L138)</f>
        <v>0</v>
      </c>
      <c r="N14" s="74">
        <f>('A. Bilans bez projektu'!N124-'A. Bilans bez projektu'!N136-'A. Bilans bez projektu'!N137-'A. Bilans bez projektu'!N138)-('A. Bilans bez projektu'!M124-'A. Bilans bez projektu'!M136-'A. Bilans bez projektu'!M137-'A. Bilans bez projektu'!M138)</f>
        <v>0</v>
      </c>
      <c r="O14" s="74">
        <f>('A. Bilans bez projektu'!O124-'A. Bilans bez projektu'!O136-'A. Bilans bez projektu'!O137-'A. Bilans bez projektu'!O138)-('A. Bilans bez projektu'!N124-'A. Bilans bez projektu'!N136-'A. Bilans bez projektu'!N137-'A. Bilans bez projektu'!N138)</f>
        <v>0</v>
      </c>
      <c r="P14" s="74">
        <f>('A. Bilans bez projektu'!P124-'A. Bilans bez projektu'!P136-'A. Bilans bez projektu'!P137-'A. Bilans bez projektu'!P138)-('A. Bilans bez projektu'!O124-'A. Bilans bez projektu'!O136-'A. Bilans bez projektu'!O137-'A. Bilans bez projektu'!O138)</f>
        <v>0</v>
      </c>
    </row>
    <row r="15" spans="1:16" s="10" customFormat="1" ht="15" customHeight="1" x14ac:dyDescent="0.25">
      <c r="A15" s="53" t="s">
        <v>262</v>
      </c>
      <c r="B15" s="53" t="s">
        <v>260</v>
      </c>
      <c r="C15" s="44"/>
      <c r="D15" s="74">
        <f>('A. Bilans bez projektu'!C44+'A. Bilans bez projektu'!C89)-('A. Bilans bez projektu'!D44+'A. Bilans bez projektu'!D89)+('A. Bilans bez projektu'!D148-'A. Bilans bez projektu'!C148)</f>
        <v>0</v>
      </c>
      <c r="E15" s="74">
        <f>('A. Bilans bez projektu'!D44+'A. Bilans bez projektu'!D89)-('A. Bilans bez projektu'!E44+'A. Bilans bez projektu'!E89)+('A. Bilans bez projektu'!E148-'A. Bilans bez projektu'!D148)</f>
        <v>0</v>
      </c>
      <c r="F15" s="74">
        <f>('A. Bilans bez projektu'!E44+'A. Bilans bez projektu'!E89)-('A. Bilans bez projektu'!F44+'A. Bilans bez projektu'!F89)+('A. Bilans bez projektu'!F148-'A. Bilans bez projektu'!E148)</f>
        <v>0</v>
      </c>
      <c r="G15" s="74">
        <f>('A. Bilans bez projektu'!F44+'A. Bilans bez projektu'!F89)-('A. Bilans bez projektu'!G44+'A. Bilans bez projektu'!G89)+('A. Bilans bez projektu'!G148-'A. Bilans bez projektu'!F148)</f>
        <v>0</v>
      </c>
      <c r="H15" s="74">
        <f>('A. Bilans bez projektu'!G44+'A. Bilans bez projektu'!G89)-('A. Bilans bez projektu'!H44+'A. Bilans bez projektu'!H89)+('A. Bilans bez projektu'!H148-'A. Bilans bez projektu'!G148)</f>
        <v>0</v>
      </c>
      <c r="I15" s="74">
        <f>('A. Bilans bez projektu'!H44+'A. Bilans bez projektu'!H89)-('A. Bilans bez projektu'!I44+'A. Bilans bez projektu'!I89)+('A. Bilans bez projektu'!I148-'A. Bilans bez projektu'!H148)</f>
        <v>0</v>
      </c>
      <c r="J15" s="74">
        <f>('A. Bilans bez projektu'!I44+'A. Bilans bez projektu'!I89)-('A. Bilans bez projektu'!J44+'A. Bilans bez projektu'!J89)+('A. Bilans bez projektu'!J148-'A. Bilans bez projektu'!I148)</f>
        <v>0</v>
      </c>
      <c r="K15" s="74">
        <f>('A. Bilans bez projektu'!J44+'A. Bilans bez projektu'!J89)-('A. Bilans bez projektu'!K44+'A. Bilans bez projektu'!K89)+('A. Bilans bez projektu'!K148-'A. Bilans bez projektu'!J148)</f>
        <v>0</v>
      </c>
      <c r="L15" s="74">
        <f>('A. Bilans bez projektu'!K44+'A. Bilans bez projektu'!K89)-('A. Bilans bez projektu'!L44+'A. Bilans bez projektu'!L89)+('A. Bilans bez projektu'!L148-'A. Bilans bez projektu'!K148)</f>
        <v>0</v>
      </c>
      <c r="M15" s="74">
        <f>('A. Bilans bez projektu'!L44+'A. Bilans bez projektu'!L89)-('A. Bilans bez projektu'!M44+'A. Bilans bez projektu'!M89)+('A. Bilans bez projektu'!M148-'A. Bilans bez projektu'!L148)</f>
        <v>0</v>
      </c>
      <c r="N15" s="74">
        <f>('A. Bilans bez projektu'!M44+'A. Bilans bez projektu'!M89)-('A. Bilans bez projektu'!N44+'A. Bilans bez projektu'!N89)+('A. Bilans bez projektu'!N148-'A. Bilans bez projektu'!M148)</f>
        <v>0</v>
      </c>
      <c r="O15" s="74">
        <f>('A. Bilans bez projektu'!N44+'A. Bilans bez projektu'!N89)-('A. Bilans bez projektu'!O44+'A. Bilans bez projektu'!O89)+('A. Bilans bez projektu'!O148-'A. Bilans bez projektu'!N148)</f>
        <v>0</v>
      </c>
      <c r="P15" s="74">
        <f>('A. Bilans bez projektu'!O44+'A. Bilans bez projektu'!O89)-('A. Bilans bez projektu'!P44+'A. Bilans bez projektu'!P89)+('A. Bilans bez projektu'!P148-'A. Bilans bez projektu'!O148)</f>
        <v>0</v>
      </c>
    </row>
    <row r="16" spans="1:16" s="10" customFormat="1" ht="15" customHeight="1" x14ac:dyDescent="0.25">
      <c r="A16" s="53" t="s">
        <v>263</v>
      </c>
      <c r="B16" s="53" t="s">
        <v>70</v>
      </c>
      <c r="C16" s="44"/>
      <c r="D16" s="74">
        <f>('B. RZiS bez projektu'!D18+'B. RZiS bez projektu'!D37)*-1+'B. RZiS bez projektu'!D44+('A. Bilans bez projektu'!C90-'A. Bilans bez projektu'!D90)-D8</f>
        <v>0</v>
      </c>
      <c r="E16" s="74">
        <f>('B. RZiS bez projektu'!E18+'B. RZiS bez projektu'!E37)*-1+'B. RZiS bez projektu'!E44+('A. Bilans bez projektu'!D90-'A. Bilans bez projektu'!E90)-E8</f>
        <v>0</v>
      </c>
      <c r="F16" s="74">
        <f>('B. RZiS bez projektu'!F18+'B. RZiS bez projektu'!F37)*-1+'B. RZiS bez projektu'!F44+('A. Bilans bez projektu'!E90-'A. Bilans bez projektu'!F90)-F8</f>
        <v>0</v>
      </c>
      <c r="G16" s="74">
        <f>('B. RZiS bez projektu'!G18+'B. RZiS bez projektu'!G37)*-1+'B. RZiS bez projektu'!G44+('A. Bilans bez projektu'!F90-'A. Bilans bez projektu'!G90)-G8</f>
        <v>0</v>
      </c>
      <c r="H16" s="74">
        <f>('B. RZiS bez projektu'!H18+'B. RZiS bez projektu'!H37)*-1+'B. RZiS bez projektu'!H44+('A. Bilans bez projektu'!G90-'A. Bilans bez projektu'!H90)-H8</f>
        <v>0</v>
      </c>
      <c r="I16" s="74">
        <f>('B. RZiS bez projektu'!I18+'B. RZiS bez projektu'!I37)*-1+'B. RZiS bez projektu'!I44+('A. Bilans bez projektu'!H90-'A. Bilans bez projektu'!I90)-I8</f>
        <v>0</v>
      </c>
      <c r="J16" s="74">
        <f>('B. RZiS bez projektu'!J18+'B. RZiS bez projektu'!J37)*-1+'B. RZiS bez projektu'!J44+('A. Bilans bez projektu'!I90-'A. Bilans bez projektu'!J90)-J8</f>
        <v>0</v>
      </c>
      <c r="K16" s="74">
        <f>('B. RZiS bez projektu'!K18+'B. RZiS bez projektu'!K37)*-1+'B. RZiS bez projektu'!K44+('A. Bilans bez projektu'!J90-'A. Bilans bez projektu'!K90)-K8</f>
        <v>0</v>
      </c>
      <c r="L16" s="74">
        <f>('B. RZiS bez projektu'!L18+'B. RZiS bez projektu'!L37)*-1+'B. RZiS bez projektu'!L44+('A. Bilans bez projektu'!K90-'A. Bilans bez projektu'!L90)-L8</f>
        <v>0</v>
      </c>
      <c r="M16" s="74">
        <f>('B. RZiS bez projektu'!M18+'B. RZiS bez projektu'!M37)*-1+'B. RZiS bez projektu'!M44+('A. Bilans bez projektu'!L90-'A. Bilans bez projektu'!M90)-M8</f>
        <v>0</v>
      </c>
      <c r="N16" s="74">
        <f>('B. RZiS bez projektu'!N18+'B. RZiS bez projektu'!N37)*-1+'B. RZiS bez projektu'!N44+('A. Bilans bez projektu'!M90-'A. Bilans bez projektu'!N90)-N8</f>
        <v>0</v>
      </c>
      <c r="O16" s="74">
        <f>('B. RZiS bez projektu'!O18+'B. RZiS bez projektu'!O37)*-1+'B. RZiS bez projektu'!O44+('A. Bilans bez projektu'!N90-'A. Bilans bez projektu'!O90)-O8</f>
        <v>0</v>
      </c>
      <c r="P16" s="74">
        <f>('B. RZiS bez projektu'!P18+'B. RZiS bez projektu'!P37)*-1+'B. RZiS bez projektu'!P44+('A. Bilans bez projektu'!O90-'A. Bilans bez projektu'!P90)-P8</f>
        <v>0</v>
      </c>
    </row>
    <row r="17" spans="1:16" ht="15" customHeight="1" x14ac:dyDescent="0.25">
      <c r="A17" s="32" t="s">
        <v>26</v>
      </c>
      <c r="B17" s="32" t="s">
        <v>264</v>
      </c>
      <c r="C17" s="34">
        <f>SUM(C5:C6)</f>
        <v>0</v>
      </c>
      <c r="D17" s="34">
        <f t="shared" ref="D17:P17" si="1">SUM(D5:D6)</f>
        <v>0</v>
      </c>
      <c r="E17" s="34">
        <f t="shared" si="1"/>
        <v>0</v>
      </c>
      <c r="F17" s="34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  <c r="N17" s="34">
        <f t="shared" si="1"/>
        <v>0</v>
      </c>
      <c r="O17" s="34">
        <f t="shared" si="1"/>
        <v>0</v>
      </c>
      <c r="P17" s="34">
        <f t="shared" si="1"/>
        <v>0</v>
      </c>
    </row>
    <row r="18" spans="1:16" ht="15" customHeight="1" x14ac:dyDescent="0.25">
      <c r="A18" s="71" t="s">
        <v>29</v>
      </c>
      <c r="B18" s="71" t="s">
        <v>71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16" ht="15" customHeight="1" x14ac:dyDescent="0.25">
      <c r="A19" s="32" t="s">
        <v>19</v>
      </c>
      <c r="B19" s="32" t="s">
        <v>282</v>
      </c>
      <c r="C19" s="34">
        <f>SUM(C20:C22,C30)</f>
        <v>0</v>
      </c>
      <c r="D19" s="34">
        <f t="shared" ref="D19:P19" si="2">SUM(D20:D22,D30)</f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4">
        <f t="shared" si="2"/>
        <v>0</v>
      </c>
      <c r="P19" s="34">
        <f t="shared" si="2"/>
        <v>0</v>
      </c>
    </row>
    <row r="20" spans="1:16" s="10" customFormat="1" ht="15" customHeight="1" x14ac:dyDescent="0.25">
      <c r="A20" s="53" t="s">
        <v>35</v>
      </c>
      <c r="B20" s="53" t="s">
        <v>266</v>
      </c>
      <c r="C20" s="73"/>
      <c r="D20" s="74">
        <f>IF('A. Bilans bez projektu'!C6+'A. Bilans bez projektu'!C11-'A. Bilans bez projektu'!D6-'A. Bilans bez projektu'!D11-D7&gt;0,'A. Bilans bez projektu'!C6+'A. Bilans bez projektu'!C11-'A. Bilans bez projektu'!D6-'A. Bilans bez projektu'!D11-D7,0)+'B. RZiS bez projektu'!D17</f>
        <v>0</v>
      </c>
      <c r="E20" s="74">
        <f>IF('A. Bilans bez projektu'!D6+'A. Bilans bez projektu'!D11-'A. Bilans bez projektu'!E6-'A. Bilans bez projektu'!E11-E7&gt;0,'A. Bilans bez projektu'!D6+'A. Bilans bez projektu'!D11-'A. Bilans bez projektu'!E6-'A. Bilans bez projektu'!E11-E7,0)+'B. RZiS bez projektu'!E17</f>
        <v>0</v>
      </c>
      <c r="F20" s="74">
        <f>IF('A. Bilans bez projektu'!E6+'A. Bilans bez projektu'!E11-'A. Bilans bez projektu'!F6-'A. Bilans bez projektu'!F11-F7&gt;0,'A. Bilans bez projektu'!E6+'A. Bilans bez projektu'!E11-'A. Bilans bez projektu'!F6-'A. Bilans bez projektu'!F11-F7,0)+'B. RZiS bez projektu'!F17</f>
        <v>0</v>
      </c>
      <c r="G20" s="74">
        <f>IF('A. Bilans bez projektu'!F6+'A. Bilans bez projektu'!F11-'A. Bilans bez projektu'!G6-'A. Bilans bez projektu'!G11-G7&gt;0,'A. Bilans bez projektu'!F6+'A. Bilans bez projektu'!F11-'A. Bilans bez projektu'!G6-'A. Bilans bez projektu'!G11-G7,0)+'B. RZiS bez projektu'!G17</f>
        <v>0</v>
      </c>
      <c r="H20" s="74">
        <f>IF('A. Bilans bez projektu'!G6+'A. Bilans bez projektu'!G11-'A. Bilans bez projektu'!H6-'A. Bilans bez projektu'!H11-H7&gt;0,'A. Bilans bez projektu'!G6+'A. Bilans bez projektu'!G11-'A. Bilans bez projektu'!H6-'A. Bilans bez projektu'!H11-H7,0)+'B. RZiS bez projektu'!H17</f>
        <v>0</v>
      </c>
      <c r="I20" s="74">
        <f>IF('A. Bilans bez projektu'!H6+'A. Bilans bez projektu'!H11-'A. Bilans bez projektu'!I6-'A. Bilans bez projektu'!I11-I7&gt;0,'A. Bilans bez projektu'!H6+'A. Bilans bez projektu'!H11-'A. Bilans bez projektu'!I6-'A. Bilans bez projektu'!I11-I7,0)+'B. RZiS bez projektu'!I17</f>
        <v>0</v>
      </c>
      <c r="J20" s="74">
        <f>IF('A. Bilans bez projektu'!I6+'A. Bilans bez projektu'!I11-'A. Bilans bez projektu'!J6-'A. Bilans bez projektu'!J11-J7&gt;0,'A. Bilans bez projektu'!I6+'A. Bilans bez projektu'!I11-'A. Bilans bez projektu'!J6-'A. Bilans bez projektu'!J11-J7,0)+'B. RZiS bez projektu'!J17</f>
        <v>0</v>
      </c>
      <c r="K20" s="74">
        <f>IF('A. Bilans bez projektu'!J6+'A. Bilans bez projektu'!J11-'A. Bilans bez projektu'!K6-'A. Bilans bez projektu'!K11-K7&gt;0,'A. Bilans bez projektu'!J6+'A. Bilans bez projektu'!J11-'A. Bilans bez projektu'!K6-'A. Bilans bez projektu'!K11-K7,0)+'B. RZiS bez projektu'!K17</f>
        <v>0</v>
      </c>
      <c r="L20" s="74">
        <f>IF('A. Bilans bez projektu'!K6+'A. Bilans bez projektu'!K11-'A. Bilans bez projektu'!L6-'A. Bilans bez projektu'!L11-L7&gt;0,'A. Bilans bez projektu'!K6+'A. Bilans bez projektu'!K11-'A. Bilans bez projektu'!L6-'A. Bilans bez projektu'!L11-L7,0)+'B. RZiS bez projektu'!L17</f>
        <v>0</v>
      </c>
      <c r="M20" s="74">
        <f>IF('A. Bilans bez projektu'!L6+'A. Bilans bez projektu'!L11-'A. Bilans bez projektu'!M6-'A. Bilans bez projektu'!M11-M7&gt;0,'A. Bilans bez projektu'!L6+'A. Bilans bez projektu'!L11-'A. Bilans bez projektu'!M6-'A. Bilans bez projektu'!M11-M7,0)+'B. RZiS bez projektu'!M17</f>
        <v>0</v>
      </c>
      <c r="N20" s="74">
        <f>IF('A. Bilans bez projektu'!M6+'A. Bilans bez projektu'!M11-'A. Bilans bez projektu'!N6-'A. Bilans bez projektu'!N11-N7&gt;0,'A. Bilans bez projektu'!M6+'A. Bilans bez projektu'!M11-'A. Bilans bez projektu'!N6-'A. Bilans bez projektu'!N11-N7,0)+'B. RZiS bez projektu'!N17</f>
        <v>0</v>
      </c>
      <c r="O20" s="74">
        <f>IF('A. Bilans bez projektu'!N6+'A. Bilans bez projektu'!N11-'A. Bilans bez projektu'!O6-'A. Bilans bez projektu'!O11-O7&gt;0,'A. Bilans bez projektu'!N6+'A. Bilans bez projektu'!N11-'A. Bilans bez projektu'!O6-'A. Bilans bez projektu'!O11-O7,0)+'B. RZiS bez projektu'!O17</f>
        <v>0</v>
      </c>
      <c r="P20" s="74">
        <f>IF('A. Bilans bez projektu'!O6+'A. Bilans bez projektu'!O11-'A. Bilans bez projektu'!P6-'A. Bilans bez projektu'!P11-P7&gt;0,'A. Bilans bez projektu'!O6+'A. Bilans bez projektu'!O11-'A. Bilans bez projektu'!P6-'A. Bilans bez projektu'!P11-P7,0)+'B. RZiS bez projektu'!P17</f>
        <v>0</v>
      </c>
    </row>
    <row r="21" spans="1:16" s="10" customFormat="1" ht="15" customHeight="1" x14ac:dyDescent="0.25">
      <c r="A21" s="53" t="s">
        <v>37</v>
      </c>
      <c r="B21" s="53" t="s">
        <v>267</v>
      </c>
      <c r="C21" s="73"/>
      <c r="D21" s="74">
        <f>IF('A. Bilans bez projektu'!C26+'A. Bilans bez projektu'!C25-'A. Bilans bez projektu'!D25-'A. Bilans bez projektu'!D26&gt;0,'A. Bilans bez projektu'!C25+'A. Bilans bez projektu'!C26-'A. Bilans bez projektu'!D25-'A. Bilans bez projektu'!D26,0)</f>
        <v>0</v>
      </c>
      <c r="E21" s="74">
        <f>IF('A. Bilans bez projektu'!D26+'A. Bilans bez projektu'!D25-'A. Bilans bez projektu'!E25-'A. Bilans bez projektu'!E26&gt;0,'A. Bilans bez projektu'!D25+'A. Bilans bez projektu'!D26-'A. Bilans bez projektu'!E25-'A. Bilans bez projektu'!E26,0)</f>
        <v>0</v>
      </c>
      <c r="F21" s="74">
        <f>IF('A. Bilans bez projektu'!E26+'A. Bilans bez projektu'!E25-'A. Bilans bez projektu'!F25-'A. Bilans bez projektu'!F26&gt;0,'A. Bilans bez projektu'!E25+'A. Bilans bez projektu'!E26-'A. Bilans bez projektu'!F25-'A. Bilans bez projektu'!F26,0)</f>
        <v>0</v>
      </c>
      <c r="G21" s="74">
        <f>IF('A. Bilans bez projektu'!F26+'A. Bilans bez projektu'!F25-'A. Bilans bez projektu'!G25-'A. Bilans bez projektu'!G26&gt;0,'A. Bilans bez projektu'!F25+'A. Bilans bez projektu'!F26-'A. Bilans bez projektu'!G25-'A. Bilans bez projektu'!G26,0)</f>
        <v>0</v>
      </c>
      <c r="H21" s="74">
        <f>IF('A. Bilans bez projektu'!G26+'A. Bilans bez projektu'!G25-'A. Bilans bez projektu'!H25-'A. Bilans bez projektu'!H26&gt;0,'A. Bilans bez projektu'!G25+'A. Bilans bez projektu'!G26-'A. Bilans bez projektu'!H25-'A. Bilans bez projektu'!H26,0)</f>
        <v>0</v>
      </c>
      <c r="I21" s="74">
        <f>IF('A. Bilans bez projektu'!H26+'A. Bilans bez projektu'!H25-'A. Bilans bez projektu'!I25-'A. Bilans bez projektu'!I26&gt;0,'A. Bilans bez projektu'!H25+'A. Bilans bez projektu'!H26-'A. Bilans bez projektu'!I25-'A. Bilans bez projektu'!I26,0)</f>
        <v>0</v>
      </c>
      <c r="J21" s="74">
        <f>IF('A. Bilans bez projektu'!I26+'A. Bilans bez projektu'!I25-'A. Bilans bez projektu'!J25-'A. Bilans bez projektu'!J26&gt;0,'A. Bilans bez projektu'!I25+'A. Bilans bez projektu'!I26-'A. Bilans bez projektu'!J25-'A. Bilans bez projektu'!J26,0)</f>
        <v>0</v>
      </c>
      <c r="K21" s="74">
        <f>IF('A. Bilans bez projektu'!J26+'A. Bilans bez projektu'!J25-'A. Bilans bez projektu'!K25-'A. Bilans bez projektu'!K26&gt;0,'A. Bilans bez projektu'!J25+'A. Bilans bez projektu'!J26-'A. Bilans bez projektu'!K25-'A. Bilans bez projektu'!K26,0)</f>
        <v>0</v>
      </c>
      <c r="L21" s="74">
        <f>IF('A. Bilans bez projektu'!K26+'A. Bilans bez projektu'!K25-'A. Bilans bez projektu'!L25-'A. Bilans bez projektu'!L26&gt;0,'A. Bilans bez projektu'!K25+'A. Bilans bez projektu'!K26-'A. Bilans bez projektu'!L25-'A. Bilans bez projektu'!L26,0)</f>
        <v>0</v>
      </c>
      <c r="M21" s="74">
        <f>IF('A. Bilans bez projektu'!L26+'A. Bilans bez projektu'!L25-'A. Bilans bez projektu'!M25-'A. Bilans bez projektu'!M26&gt;0,'A. Bilans bez projektu'!L25+'A. Bilans bez projektu'!L26-'A. Bilans bez projektu'!M25-'A. Bilans bez projektu'!M26,0)</f>
        <v>0</v>
      </c>
      <c r="N21" s="74">
        <f>IF('A. Bilans bez projektu'!M26+'A. Bilans bez projektu'!M25-'A. Bilans bez projektu'!N25-'A. Bilans bez projektu'!N26&gt;0,'A. Bilans bez projektu'!M25+'A. Bilans bez projektu'!M26-'A. Bilans bez projektu'!N25-'A. Bilans bez projektu'!N26,0)</f>
        <v>0</v>
      </c>
      <c r="O21" s="74">
        <f>IF('A. Bilans bez projektu'!N26+'A. Bilans bez projektu'!N25-'A. Bilans bez projektu'!O25-'A. Bilans bez projektu'!O26&gt;0,'A. Bilans bez projektu'!N25+'A. Bilans bez projektu'!N26-'A. Bilans bez projektu'!O25-'A. Bilans bez projektu'!O26,0)</f>
        <v>0</v>
      </c>
      <c r="P21" s="74">
        <f>IF('A. Bilans bez projektu'!O26+'A. Bilans bez projektu'!O25-'A. Bilans bez projektu'!P25-'A. Bilans bez projektu'!P26&gt;0,'A. Bilans bez projektu'!O25+'A. Bilans bez projektu'!O26-'A. Bilans bez projektu'!P25-'A. Bilans bez projektu'!P26,0)</f>
        <v>0</v>
      </c>
    </row>
    <row r="22" spans="1:16" s="10" customFormat="1" ht="15" customHeight="1" x14ac:dyDescent="0.25">
      <c r="A22" s="53" t="s">
        <v>38</v>
      </c>
      <c r="B22" s="53" t="s">
        <v>268</v>
      </c>
      <c r="C22" s="54">
        <f>SUM(C23:C24)</f>
        <v>0</v>
      </c>
      <c r="D22" s="54">
        <f t="shared" ref="D22:P22" si="3">SUM(D23:D24)</f>
        <v>0</v>
      </c>
      <c r="E22" s="54">
        <f t="shared" si="3"/>
        <v>0</v>
      </c>
      <c r="F22" s="54">
        <f t="shared" si="3"/>
        <v>0</v>
      </c>
      <c r="G22" s="54">
        <f t="shared" si="3"/>
        <v>0</v>
      </c>
      <c r="H22" s="54">
        <f t="shared" si="3"/>
        <v>0</v>
      </c>
      <c r="I22" s="54">
        <f t="shared" si="3"/>
        <v>0</v>
      </c>
      <c r="J22" s="54">
        <f t="shared" si="3"/>
        <v>0</v>
      </c>
      <c r="K22" s="54">
        <f t="shared" si="3"/>
        <v>0</v>
      </c>
      <c r="L22" s="54">
        <f t="shared" si="3"/>
        <v>0</v>
      </c>
      <c r="M22" s="54">
        <f t="shared" si="3"/>
        <v>0</v>
      </c>
      <c r="N22" s="54">
        <f t="shared" si="3"/>
        <v>0</v>
      </c>
      <c r="O22" s="54">
        <f t="shared" si="3"/>
        <v>0</v>
      </c>
      <c r="P22" s="54">
        <f t="shared" si="3"/>
        <v>0</v>
      </c>
    </row>
    <row r="23" spans="1:16" s="9" customFormat="1" ht="15" customHeight="1" x14ac:dyDescent="0.25">
      <c r="A23" s="41" t="s">
        <v>152</v>
      </c>
      <c r="B23" s="41" t="s">
        <v>153</v>
      </c>
      <c r="C23" s="76"/>
      <c r="D23" s="77">
        <f>IF('A. Bilans bez projektu'!C28+'A. Bilans bez projektu'!C74&gt;'A. Bilans bez projektu'!D28+'A. Bilans bez projektu'!D74,'A. Bilans bez projektu'!C28+'A. Bilans bez projektu'!C74-'A. Bilans bez projektu'!D28-'A. Bilans bez projektu'!D74,0)</f>
        <v>0</v>
      </c>
      <c r="E23" s="77">
        <f>IF('A. Bilans bez projektu'!D28+'A. Bilans bez projektu'!D74&gt;'A. Bilans bez projektu'!E28+'A. Bilans bez projektu'!E74,'A. Bilans bez projektu'!D28+'A. Bilans bez projektu'!D74-'A. Bilans bez projektu'!E28-'A. Bilans bez projektu'!E74,0)</f>
        <v>0</v>
      </c>
      <c r="F23" s="77">
        <f>IF('A. Bilans bez projektu'!E28+'A. Bilans bez projektu'!E74&gt;'A. Bilans bez projektu'!F28+'A. Bilans bez projektu'!F74,'A. Bilans bez projektu'!E28+'A. Bilans bez projektu'!E74-'A. Bilans bez projektu'!F28-'A. Bilans bez projektu'!F74,0)</f>
        <v>0</v>
      </c>
      <c r="G23" s="77">
        <f>IF('A. Bilans bez projektu'!F28+'A. Bilans bez projektu'!F74&gt;'A. Bilans bez projektu'!G28+'A. Bilans bez projektu'!G74,'A. Bilans bez projektu'!F28+'A. Bilans bez projektu'!F74-'A. Bilans bez projektu'!G28-'A. Bilans bez projektu'!G74,0)</f>
        <v>0</v>
      </c>
      <c r="H23" s="77">
        <f>IF('A. Bilans bez projektu'!G28+'A. Bilans bez projektu'!G74&gt;'A. Bilans bez projektu'!H28+'A. Bilans bez projektu'!H74,'A. Bilans bez projektu'!G28+'A. Bilans bez projektu'!G74-'A. Bilans bez projektu'!H28-'A. Bilans bez projektu'!H74,0)</f>
        <v>0</v>
      </c>
      <c r="I23" s="77">
        <f>IF('A. Bilans bez projektu'!H28+'A. Bilans bez projektu'!H74&gt;'A. Bilans bez projektu'!I28+'A. Bilans bez projektu'!I74,'A. Bilans bez projektu'!H28+'A. Bilans bez projektu'!H74-'A. Bilans bez projektu'!I28-'A. Bilans bez projektu'!I74,0)</f>
        <v>0</v>
      </c>
      <c r="J23" s="77">
        <f>IF('A. Bilans bez projektu'!I28+'A. Bilans bez projektu'!I74&gt;'A. Bilans bez projektu'!J28+'A. Bilans bez projektu'!J74,'A. Bilans bez projektu'!I28+'A. Bilans bez projektu'!I74-'A. Bilans bez projektu'!J28-'A. Bilans bez projektu'!J74,0)</f>
        <v>0</v>
      </c>
      <c r="K23" s="77">
        <f>IF('A. Bilans bez projektu'!J28+'A. Bilans bez projektu'!J74&gt;'A. Bilans bez projektu'!K28+'A. Bilans bez projektu'!K74,'A. Bilans bez projektu'!J28+'A. Bilans bez projektu'!J74-'A. Bilans bez projektu'!K28-'A. Bilans bez projektu'!K74,0)</f>
        <v>0</v>
      </c>
      <c r="L23" s="77">
        <f>IF('A. Bilans bez projektu'!K28+'A. Bilans bez projektu'!K74&gt;'A. Bilans bez projektu'!L28+'A. Bilans bez projektu'!L74,'A. Bilans bez projektu'!K28+'A. Bilans bez projektu'!K74-'A. Bilans bez projektu'!L28-'A. Bilans bez projektu'!L74,0)</f>
        <v>0</v>
      </c>
      <c r="M23" s="77">
        <f>IF('A. Bilans bez projektu'!L28+'A. Bilans bez projektu'!L74&gt;'A. Bilans bez projektu'!M28+'A. Bilans bez projektu'!M74,'A. Bilans bez projektu'!L28+'A. Bilans bez projektu'!L74-'A. Bilans bez projektu'!M28-'A. Bilans bez projektu'!M74,0)</f>
        <v>0</v>
      </c>
      <c r="N23" s="77">
        <f>IF('A. Bilans bez projektu'!M28+'A. Bilans bez projektu'!M74&gt;'A. Bilans bez projektu'!N28+'A. Bilans bez projektu'!N74,'A. Bilans bez projektu'!M28+'A. Bilans bez projektu'!M74-'A. Bilans bez projektu'!N28-'A. Bilans bez projektu'!N74,0)</f>
        <v>0</v>
      </c>
      <c r="O23" s="77">
        <f>IF('A. Bilans bez projektu'!N28+'A. Bilans bez projektu'!N74&gt;'A. Bilans bez projektu'!O28+'A. Bilans bez projektu'!O74,'A. Bilans bez projektu'!N28+'A. Bilans bez projektu'!N74-'A. Bilans bez projektu'!O28-'A. Bilans bez projektu'!O74,0)</f>
        <v>0</v>
      </c>
      <c r="P23" s="77">
        <f>IF('A. Bilans bez projektu'!O28+'A. Bilans bez projektu'!O74&gt;'A. Bilans bez projektu'!P28+'A. Bilans bez projektu'!P74,'A. Bilans bez projektu'!O28+'A. Bilans bez projektu'!O74-'A. Bilans bez projektu'!P28-'A. Bilans bez projektu'!P74,0)</f>
        <v>0</v>
      </c>
    </row>
    <row r="24" spans="1:16" s="9" customFormat="1" ht="15" customHeight="1" x14ac:dyDescent="0.25">
      <c r="A24" s="41" t="s">
        <v>159</v>
      </c>
      <c r="B24" s="41" t="s">
        <v>278</v>
      </c>
      <c r="C24" s="56">
        <f>SUM(C25:C29)</f>
        <v>0</v>
      </c>
      <c r="D24" s="56">
        <f t="shared" ref="D24:P24" si="4">SUM(D25:D29)</f>
        <v>0</v>
      </c>
      <c r="E24" s="56">
        <f t="shared" si="4"/>
        <v>0</v>
      </c>
      <c r="F24" s="56">
        <f t="shared" si="4"/>
        <v>0</v>
      </c>
      <c r="G24" s="56">
        <f t="shared" si="4"/>
        <v>0</v>
      </c>
      <c r="H24" s="56">
        <f t="shared" si="4"/>
        <v>0</v>
      </c>
      <c r="I24" s="56">
        <f t="shared" si="4"/>
        <v>0</v>
      </c>
      <c r="J24" s="56">
        <f t="shared" si="4"/>
        <v>0</v>
      </c>
      <c r="K24" s="56">
        <f t="shared" si="4"/>
        <v>0</v>
      </c>
      <c r="L24" s="56">
        <f t="shared" si="4"/>
        <v>0</v>
      </c>
      <c r="M24" s="56">
        <f t="shared" si="4"/>
        <v>0</v>
      </c>
      <c r="N24" s="56">
        <f t="shared" si="4"/>
        <v>0</v>
      </c>
      <c r="O24" s="56">
        <f t="shared" si="4"/>
        <v>0</v>
      </c>
      <c r="P24" s="56">
        <f t="shared" si="4"/>
        <v>0</v>
      </c>
    </row>
    <row r="25" spans="1:16" s="9" customFormat="1" ht="15" customHeight="1" x14ac:dyDescent="0.25">
      <c r="A25" s="41" t="s">
        <v>155</v>
      </c>
      <c r="B25" s="41" t="s">
        <v>269</v>
      </c>
      <c r="C25" s="76"/>
      <c r="D25" s="77">
        <f>IF('A. Bilans bez projektu'!C34+'A. Bilans bez projektu'!C39+'A. Bilans bez projektu'!C80-'A. Bilans bez projektu'!D34-'A. Bilans bez projektu'!D39-'A. Bilans bez projektu'!D80&gt;0,'A. Bilans bez projektu'!C34+'A. Bilans bez projektu'!C39+'A. Bilans bez projektu'!C80-'A. Bilans bez projektu'!D34-'A. Bilans bez projektu'!D39-'A. Bilans bez projektu'!D80,0)+'B. RZiS bez projektu'!D34</f>
        <v>0</v>
      </c>
      <c r="E25" s="77">
        <f>IF('A. Bilans bez projektu'!D34+'A. Bilans bez projektu'!D39+'A. Bilans bez projektu'!D80-'A. Bilans bez projektu'!E34-'A. Bilans bez projektu'!E39-'A. Bilans bez projektu'!E80&gt;0,'A. Bilans bez projektu'!D34+'A. Bilans bez projektu'!D39+'A. Bilans bez projektu'!D80-'A. Bilans bez projektu'!E34-'A. Bilans bez projektu'!E39-'A. Bilans bez projektu'!E80,0)+'B. RZiS bez projektu'!E34</f>
        <v>0</v>
      </c>
      <c r="F25" s="77">
        <f>IF('A. Bilans bez projektu'!E34+'A. Bilans bez projektu'!E39+'A. Bilans bez projektu'!E80-'A. Bilans bez projektu'!F34-'A. Bilans bez projektu'!F39-'A. Bilans bez projektu'!F80&gt;0,'A. Bilans bez projektu'!E34+'A. Bilans bez projektu'!E39+'A. Bilans bez projektu'!E80-'A. Bilans bez projektu'!F34-'A. Bilans bez projektu'!F39-'A. Bilans bez projektu'!F80,0)+'B. RZiS bez projektu'!F34</f>
        <v>0</v>
      </c>
      <c r="G25" s="77">
        <f>IF('A. Bilans bez projektu'!F34+'A. Bilans bez projektu'!F39+'A. Bilans bez projektu'!F80-'A. Bilans bez projektu'!G34-'A. Bilans bez projektu'!G39-'A. Bilans bez projektu'!G80&gt;0,'A. Bilans bez projektu'!F34+'A. Bilans bez projektu'!F39+'A. Bilans bez projektu'!F80-'A. Bilans bez projektu'!G34-'A. Bilans bez projektu'!G39-'A. Bilans bez projektu'!G80,0)+'B. RZiS bez projektu'!G34</f>
        <v>0</v>
      </c>
      <c r="H25" s="77">
        <f>IF('A. Bilans bez projektu'!G34+'A. Bilans bez projektu'!G39+'A. Bilans bez projektu'!G80-'A. Bilans bez projektu'!H34-'A. Bilans bez projektu'!H39-'A. Bilans bez projektu'!H80&gt;0,'A. Bilans bez projektu'!G34+'A. Bilans bez projektu'!G39+'A. Bilans bez projektu'!G80-'A. Bilans bez projektu'!H34-'A. Bilans bez projektu'!H39-'A. Bilans bez projektu'!H80,0)+'B. RZiS bez projektu'!H34</f>
        <v>0</v>
      </c>
      <c r="I25" s="77">
        <f>IF('A. Bilans bez projektu'!H34+'A. Bilans bez projektu'!H39+'A. Bilans bez projektu'!H80-'A. Bilans bez projektu'!I34-'A. Bilans bez projektu'!I39-'A. Bilans bez projektu'!I80&gt;0,'A. Bilans bez projektu'!H34+'A. Bilans bez projektu'!H39+'A. Bilans bez projektu'!H80-'A. Bilans bez projektu'!I34-'A. Bilans bez projektu'!I39-'A. Bilans bez projektu'!I80,0)+'B. RZiS bez projektu'!I34</f>
        <v>0</v>
      </c>
      <c r="J25" s="77">
        <f>IF('A. Bilans bez projektu'!I34+'A. Bilans bez projektu'!I39+'A. Bilans bez projektu'!I80-'A. Bilans bez projektu'!J34-'A. Bilans bez projektu'!J39-'A. Bilans bez projektu'!J80&gt;0,'A. Bilans bez projektu'!I34+'A. Bilans bez projektu'!I39+'A. Bilans bez projektu'!I80-'A. Bilans bez projektu'!J34-'A. Bilans bez projektu'!J39-'A. Bilans bez projektu'!J80,0)+'B. RZiS bez projektu'!J34</f>
        <v>0</v>
      </c>
      <c r="K25" s="77">
        <f>IF('A. Bilans bez projektu'!J34+'A. Bilans bez projektu'!J39+'A. Bilans bez projektu'!J80-'A. Bilans bez projektu'!K34-'A. Bilans bez projektu'!K39-'A. Bilans bez projektu'!K80&gt;0,'A. Bilans bez projektu'!J34+'A. Bilans bez projektu'!J39+'A. Bilans bez projektu'!J80-'A. Bilans bez projektu'!K34-'A. Bilans bez projektu'!K39-'A. Bilans bez projektu'!K80,0)+'B. RZiS bez projektu'!K34</f>
        <v>0</v>
      </c>
      <c r="L25" s="77">
        <f>IF('A. Bilans bez projektu'!K34+'A. Bilans bez projektu'!K39+'A. Bilans bez projektu'!K80-'A. Bilans bez projektu'!L34-'A. Bilans bez projektu'!L39-'A. Bilans bez projektu'!L80&gt;0,'A. Bilans bez projektu'!K34+'A. Bilans bez projektu'!K39+'A. Bilans bez projektu'!K80-'A. Bilans bez projektu'!L34-'A. Bilans bez projektu'!L39-'A. Bilans bez projektu'!L80,0)+'B. RZiS bez projektu'!L34</f>
        <v>0</v>
      </c>
      <c r="M25" s="77">
        <f>IF('A. Bilans bez projektu'!L34+'A. Bilans bez projektu'!L39+'A. Bilans bez projektu'!L80-'A. Bilans bez projektu'!M34-'A. Bilans bez projektu'!M39-'A. Bilans bez projektu'!M80&gt;0,'A. Bilans bez projektu'!L34+'A. Bilans bez projektu'!L39+'A. Bilans bez projektu'!L80-'A. Bilans bez projektu'!M34-'A. Bilans bez projektu'!M39-'A. Bilans bez projektu'!M80,0)+'B. RZiS bez projektu'!M34</f>
        <v>0</v>
      </c>
      <c r="N25" s="77">
        <f>IF('A. Bilans bez projektu'!M34+'A. Bilans bez projektu'!M39+'A. Bilans bez projektu'!M80-'A. Bilans bez projektu'!N34-'A. Bilans bez projektu'!N39-'A. Bilans bez projektu'!N80&gt;0,'A. Bilans bez projektu'!M34+'A. Bilans bez projektu'!M39+'A. Bilans bez projektu'!M80-'A. Bilans bez projektu'!N34-'A. Bilans bez projektu'!N39-'A. Bilans bez projektu'!N80,0)+'B. RZiS bez projektu'!N34</f>
        <v>0</v>
      </c>
      <c r="O25" s="77">
        <f>IF('A. Bilans bez projektu'!N34+'A. Bilans bez projektu'!N39+'A. Bilans bez projektu'!N80-'A. Bilans bez projektu'!O34-'A. Bilans bez projektu'!O39-'A. Bilans bez projektu'!O80&gt;0,'A. Bilans bez projektu'!N34+'A. Bilans bez projektu'!N39+'A. Bilans bez projektu'!N80-'A. Bilans bez projektu'!O34-'A. Bilans bez projektu'!O39-'A. Bilans bez projektu'!O80,0)+'B. RZiS bez projektu'!O34</f>
        <v>0</v>
      </c>
      <c r="P25" s="77">
        <f>IF('A. Bilans bez projektu'!O34+'A. Bilans bez projektu'!O39+'A. Bilans bez projektu'!O80-'A. Bilans bez projektu'!P34-'A. Bilans bez projektu'!P39-'A. Bilans bez projektu'!P80&gt;0,'A. Bilans bez projektu'!O34+'A. Bilans bez projektu'!O39+'A. Bilans bez projektu'!O80-'A. Bilans bez projektu'!P34-'A. Bilans bez projektu'!P39-'A. Bilans bez projektu'!P80,0)+'B. RZiS bez projektu'!P34</f>
        <v>0</v>
      </c>
    </row>
    <row r="26" spans="1:16" s="9" customFormat="1" ht="15" customHeight="1" x14ac:dyDescent="0.25">
      <c r="A26" s="41" t="s">
        <v>155</v>
      </c>
      <c r="B26" s="41" t="s">
        <v>270</v>
      </c>
      <c r="C26" s="76"/>
      <c r="D26" s="77">
        <f>'B. RZiS bez projektu'!D28</f>
        <v>0</v>
      </c>
      <c r="E26" s="77">
        <f>'B. RZiS bez projektu'!E28</f>
        <v>0</v>
      </c>
      <c r="F26" s="77">
        <f>'B. RZiS bez projektu'!F28</f>
        <v>0</v>
      </c>
      <c r="G26" s="77">
        <f>'B. RZiS bez projektu'!G28</f>
        <v>0</v>
      </c>
      <c r="H26" s="77">
        <f>'B. RZiS bez projektu'!H28</f>
        <v>0</v>
      </c>
      <c r="I26" s="77">
        <f>'B. RZiS bez projektu'!I28</f>
        <v>0</v>
      </c>
      <c r="J26" s="77">
        <f>'B. RZiS bez projektu'!J28</f>
        <v>0</v>
      </c>
      <c r="K26" s="77">
        <f>'B. RZiS bez projektu'!K28</f>
        <v>0</v>
      </c>
      <c r="L26" s="77">
        <f>'B. RZiS bez projektu'!L28</f>
        <v>0</v>
      </c>
      <c r="M26" s="77">
        <f>'B. RZiS bez projektu'!M28</f>
        <v>0</v>
      </c>
      <c r="N26" s="77">
        <f>'B. RZiS bez projektu'!N28</f>
        <v>0</v>
      </c>
      <c r="O26" s="77">
        <f>'B. RZiS bez projektu'!O28</f>
        <v>0</v>
      </c>
      <c r="P26" s="77">
        <f>'B. RZiS bez projektu'!P28</f>
        <v>0</v>
      </c>
    </row>
    <row r="27" spans="1:16" s="9" customFormat="1" ht="15" customHeight="1" x14ac:dyDescent="0.25">
      <c r="A27" s="41" t="s">
        <v>155</v>
      </c>
      <c r="B27" s="41" t="s">
        <v>271</v>
      </c>
      <c r="C27" s="76"/>
      <c r="D27" s="77">
        <f>IF('A. Bilans bez projektu'!C36+'A. Bilans bez projektu'!C41-'A. Bilans bez projektu'!D36-'A. Bilans bez projektu'!D41&gt;0,'A. Bilans bez projektu'!C36+'A. Bilans bez projektu'!C41-'A. Bilans bez projektu'!D36-'A. Bilans bez projektu'!D41,0)</f>
        <v>0</v>
      </c>
      <c r="E27" s="77">
        <f>IF('A. Bilans bez projektu'!D36+'A. Bilans bez projektu'!D41-'A. Bilans bez projektu'!E36-'A. Bilans bez projektu'!E41&gt;0,'A. Bilans bez projektu'!D36+'A. Bilans bez projektu'!D41-'A. Bilans bez projektu'!E36-'A. Bilans bez projektu'!E41,0)</f>
        <v>0</v>
      </c>
      <c r="F27" s="77">
        <f>IF('A. Bilans bez projektu'!E36+'A. Bilans bez projektu'!E41-'A. Bilans bez projektu'!F36-'A. Bilans bez projektu'!F41&gt;0,'A. Bilans bez projektu'!E36+'A. Bilans bez projektu'!E41-'A. Bilans bez projektu'!F36-'A. Bilans bez projektu'!F41,0)</f>
        <v>0</v>
      </c>
      <c r="G27" s="77">
        <f>IF('A. Bilans bez projektu'!F36+'A. Bilans bez projektu'!F41-'A. Bilans bez projektu'!G36-'A. Bilans bez projektu'!G41&gt;0,'A. Bilans bez projektu'!F36+'A. Bilans bez projektu'!F41-'A. Bilans bez projektu'!G36-'A. Bilans bez projektu'!G41,0)</f>
        <v>0</v>
      </c>
      <c r="H27" s="77">
        <f>IF('A. Bilans bez projektu'!G36+'A. Bilans bez projektu'!G41-'A. Bilans bez projektu'!H36-'A. Bilans bez projektu'!H41&gt;0,'A. Bilans bez projektu'!G36+'A. Bilans bez projektu'!G41-'A. Bilans bez projektu'!H36-'A. Bilans bez projektu'!H41,0)</f>
        <v>0</v>
      </c>
      <c r="I27" s="77">
        <f>IF('A. Bilans bez projektu'!H36+'A. Bilans bez projektu'!H41-'A. Bilans bez projektu'!I36-'A. Bilans bez projektu'!I41&gt;0,'A. Bilans bez projektu'!H36+'A. Bilans bez projektu'!H41-'A. Bilans bez projektu'!I36-'A. Bilans bez projektu'!I41,0)</f>
        <v>0</v>
      </c>
      <c r="J27" s="77">
        <f>IF('A. Bilans bez projektu'!I36+'A. Bilans bez projektu'!I41-'A. Bilans bez projektu'!J36-'A. Bilans bez projektu'!J41&gt;0,'A. Bilans bez projektu'!I36+'A. Bilans bez projektu'!I41-'A. Bilans bez projektu'!J36-'A. Bilans bez projektu'!J41,0)</f>
        <v>0</v>
      </c>
      <c r="K27" s="77">
        <f>IF('A. Bilans bez projektu'!J36+'A. Bilans bez projektu'!J41-'A. Bilans bez projektu'!K36-'A. Bilans bez projektu'!K41&gt;0,'A. Bilans bez projektu'!J36+'A. Bilans bez projektu'!J41-'A. Bilans bez projektu'!K36-'A. Bilans bez projektu'!K41,0)</f>
        <v>0</v>
      </c>
      <c r="L27" s="77">
        <f>IF('A. Bilans bez projektu'!K36+'A. Bilans bez projektu'!K41-'A. Bilans bez projektu'!L36-'A. Bilans bez projektu'!L41&gt;0,'A. Bilans bez projektu'!K36+'A. Bilans bez projektu'!K41-'A. Bilans bez projektu'!L36-'A. Bilans bez projektu'!L41,0)</f>
        <v>0</v>
      </c>
      <c r="M27" s="77">
        <f>IF('A. Bilans bez projektu'!L36+'A. Bilans bez projektu'!L41-'A. Bilans bez projektu'!M36-'A. Bilans bez projektu'!M41&gt;0,'A. Bilans bez projektu'!L36+'A. Bilans bez projektu'!L41-'A. Bilans bez projektu'!M36-'A. Bilans bez projektu'!M41,0)</f>
        <v>0</v>
      </c>
      <c r="N27" s="77">
        <f>IF('A. Bilans bez projektu'!M36+'A. Bilans bez projektu'!M41-'A. Bilans bez projektu'!N36-'A. Bilans bez projektu'!N41&gt;0,'A. Bilans bez projektu'!M36+'A. Bilans bez projektu'!M41-'A. Bilans bez projektu'!N36-'A. Bilans bez projektu'!N41,0)</f>
        <v>0</v>
      </c>
      <c r="O27" s="77">
        <f>IF('A. Bilans bez projektu'!N36+'A. Bilans bez projektu'!N41-'A. Bilans bez projektu'!O36-'A. Bilans bez projektu'!O41&gt;0,'A. Bilans bez projektu'!N36+'A. Bilans bez projektu'!N41-'A. Bilans bez projektu'!O36-'A. Bilans bez projektu'!O41,0)</f>
        <v>0</v>
      </c>
      <c r="P27" s="77">
        <f>IF('A. Bilans bez projektu'!O36+'A. Bilans bez projektu'!O41-'A. Bilans bez projektu'!P36-'A. Bilans bez projektu'!P41&gt;0,'A. Bilans bez projektu'!O36+'A. Bilans bez projektu'!O41-'A. Bilans bez projektu'!P36-'A. Bilans bez projektu'!P41,0)</f>
        <v>0</v>
      </c>
    </row>
    <row r="28" spans="1:16" s="9" customFormat="1" ht="15" customHeight="1" x14ac:dyDescent="0.25">
      <c r="A28" s="41" t="s">
        <v>155</v>
      </c>
      <c r="B28" s="41" t="s">
        <v>272</v>
      </c>
      <c r="C28" s="76"/>
      <c r="D28" s="77">
        <f>'B. RZiS bez projektu'!D32</f>
        <v>0</v>
      </c>
      <c r="E28" s="77">
        <f>'B. RZiS bez projektu'!E32</f>
        <v>0</v>
      </c>
      <c r="F28" s="77">
        <f>'B. RZiS bez projektu'!F32</f>
        <v>0</v>
      </c>
      <c r="G28" s="77">
        <f>'B. RZiS bez projektu'!G32</f>
        <v>0</v>
      </c>
      <c r="H28" s="77">
        <f>'B. RZiS bez projektu'!H32</f>
        <v>0</v>
      </c>
      <c r="I28" s="77">
        <f>'B. RZiS bez projektu'!I32</f>
        <v>0</v>
      </c>
      <c r="J28" s="77">
        <f>'B. RZiS bez projektu'!J32</f>
        <v>0</v>
      </c>
      <c r="K28" s="77">
        <f>'B. RZiS bez projektu'!K32</f>
        <v>0</v>
      </c>
      <c r="L28" s="77">
        <f>'B. RZiS bez projektu'!L32</f>
        <v>0</v>
      </c>
      <c r="M28" s="77">
        <f>'B. RZiS bez projektu'!M32</f>
        <v>0</v>
      </c>
      <c r="N28" s="77">
        <f>'B. RZiS bez projektu'!N32</f>
        <v>0</v>
      </c>
      <c r="O28" s="77">
        <f>'B. RZiS bez projektu'!O32</f>
        <v>0</v>
      </c>
      <c r="P28" s="77">
        <f>'B. RZiS bez projektu'!P32</f>
        <v>0</v>
      </c>
    </row>
    <row r="29" spans="1:16" s="9" customFormat="1" ht="15" customHeight="1" x14ac:dyDescent="0.25">
      <c r="A29" s="41" t="s">
        <v>155</v>
      </c>
      <c r="B29" s="41" t="s">
        <v>273</v>
      </c>
      <c r="C29" s="76"/>
      <c r="D29" s="74">
        <f>IF('A. Bilans bez projektu'!C35+'A. Bilans bez projektu'!C37+'A. Bilans bez projektu'!C40+'A. Bilans bez projektu'!C42+'A. Bilans bez projektu'!C81+'A. Bilans bez projektu'!C83+'A. Bilans bez projektu'!C82-'A. Bilans bez projektu'!D35-'A. Bilans bez projektu'!D37-'A. Bilans bez projektu'!D40-'A. Bilans bez projektu'!D42-'A. Bilans bez projektu'!D81-'A. Bilans bez projektu'!D83-'A. Bilans bez projektu'!D82&gt;0,'A. Bilans bez projektu'!C35+'A. Bilans bez projektu'!C37+'A. Bilans bez projektu'!C40+'A. Bilans bez projektu'!C42+'A. Bilans bez projektu'!C81+'A. Bilans bez projektu'!C83+'A. Bilans bez projektu'!C82-'A. Bilans bez projektu'!D35-'A. Bilans bez projektu'!D37-'A. Bilans bez projektu'!D40-'A. Bilans bez projektu'!D42-'A. Bilans bez projektu'!D81-'A. Bilans bez projektu'!D83-'A. Bilans bez projektu'!D82,0)+'B. RZiS bez projektu'!D36</f>
        <v>0</v>
      </c>
      <c r="E29" s="74">
        <f>IF('A. Bilans bez projektu'!D35+'A. Bilans bez projektu'!D37+'A. Bilans bez projektu'!D40+'A. Bilans bez projektu'!D42+'A. Bilans bez projektu'!D81+'A. Bilans bez projektu'!D83+'A. Bilans bez projektu'!D82-'A. Bilans bez projektu'!E35-'A. Bilans bez projektu'!E37-'A. Bilans bez projektu'!E40-'A. Bilans bez projektu'!E42-'A. Bilans bez projektu'!E81-'A. Bilans bez projektu'!E83-'A. Bilans bez projektu'!E82&gt;0,'A. Bilans bez projektu'!D35+'A. Bilans bez projektu'!D37+'A. Bilans bez projektu'!D40+'A. Bilans bez projektu'!D42+'A. Bilans bez projektu'!D81+'A. Bilans bez projektu'!D83+'A. Bilans bez projektu'!D82-'A. Bilans bez projektu'!E35-'A. Bilans bez projektu'!E37-'A. Bilans bez projektu'!E40-'A. Bilans bez projektu'!E42-'A. Bilans bez projektu'!E81-'A. Bilans bez projektu'!E83-'A. Bilans bez projektu'!E82,0)+'B. RZiS bez projektu'!E36</f>
        <v>0</v>
      </c>
      <c r="F29" s="74">
        <f>IF('A. Bilans bez projektu'!E35+'A. Bilans bez projektu'!E37+'A. Bilans bez projektu'!E40+'A. Bilans bez projektu'!E42+'A. Bilans bez projektu'!E81+'A. Bilans bez projektu'!E83+'A. Bilans bez projektu'!E82-'A. Bilans bez projektu'!F35-'A. Bilans bez projektu'!F37-'A. Bilans bez projektu'!F40-'A. Bilans bez projektu'!F42-'A. Bilans bez projektu'!F81-'A. Bilans bez projektu'!F83-'A. Bilans bez projektu'!F82&gt;0,'A. Bilans bez projektu'!E35+'A. Bilans bez projektu'!E37+'A. Bilans bez projektu'!E40+'A. Bilans bez projektu'!E42+'A. Bilans bez projektu'!E81+'A. Bilans bez projektu'!E83+'A. Bilans bez projektu'!E82-'A. Bilans bez projektu'!F35-'A. Bilans bez projektu'!F37-'A. Bilans bez projektu'!F40-'A. Bilans bez projektu'!F42-'A. Bilans bez projektu'!F81-'A. Bilans bez projektu'!F83-'A. Bilans bez projektu'!F82,0)+'B. RZiS bez projektu'!F36</f>
        <v>0</v>
      </c>
      <c r="G29" s="74">
        <f>IF('A. Bilans bez projektu'!F35+'A. Bilans bez projektu'!F37+'A. Bilans bez projektu'!F40+'A. Bilans bez projektu'!F42+'A. Bilans bez projektu'!F81+'A. Bilans bez projektu'!F83+'A. Bilans bez projektu'!F82-'A. Bilans bez projektu'!G35-'A. Bilans bez projektu'!G37-'A. Bilans bez projektu'!G40-'A. Bilans bez projektu'!G42-'A. Bilans bez projektu'!G81-'A. Bilans bez projektu'!G83-'A. Bilans bez projektu'!G82&gt;0,'A. Bilans bez projektu'!F35+'A. Bilans bez projektu'!F37+'A. Bilans bez projektu'!F40+'A. Bilans bez projektu'!F42+'A. Bilans bez projektu'!F81+'A. Bilans bez projektu'!F83+'A. Bilans bez projektu'!F82-'A. Bilans bez projektu'!G35-'A. Bilans bez projektu'!G37-'A. Bilans bez projektu'!G40-'A. Bilans bez projektu'!G42-'A. Bilans bez projektu'!G81-'A. Bilans bez projektu'!G83-'A. Bilans bez projektu'!G82,0)+'B. RZiS bez projektu'!G36</f>
        <v>0</v>
      </c>
      <c r="H29" s="74">
        <f>IF('A. Bilans bez projektu'!G35+'A. Bilans bez projektu'!G37+'A. Bilans bez projektu'!G40+'A. Bilans bez projektu'!G42+'A. Bilans bez projektu'!G81+'A. Bilans bez projektu'!G83+'A. Bilans bez projektu'!G82-'A. Bilans bez projektu'!H35-'A. Bilans bez projektu'!H37-'A. Bilans bez projektu'!H40-'A. Bilans bez projektu'!H42-'A. Bilans bez projektu'!H81-'A. Bilans bez projektu'!H83-'A. Bilans bez projektu'!H82&gt;0,'A. Bilans bez projektu'!G35+'A. Bilans bez projektu'!G37+'A. Bilans bez projektu'!G40+'A. Bilans bez projektu'!G42+'A. Bilans bez projektu'!G81+'A. Bilans bez projektu'!G83+'A. Bilans bez projektu'!G82-'A. Bilans bez projektu'!H35-'A. Bilans bez projektu'!H37-'A. Bilans bez projektu'!H40-'A. Bilans bez projektu'!H42-'A. Bilans bez projektu'!H81-'A. Bilans bez projektu'!H83-'A. Bilans bez projektu'!H82,0)+'B. RZiS bez projektu'!H36</f>
        <v>0</v>
      </c>
      <c r="I29" s="74">
        <f>IF('A. Bilans bez projektu'!H35+'A. Bilans bez projektu'!H37+'A. Bilans bez projektu'!H40+'A. Bilans bez projektu'!H42+'A. Bilans bez projektu'!H81+'A. Bilans bez projektu'!H83+'A. Bilans bez projektu'!H82-'A. Bilans bez projektu'!I35-'A. Bilans bez projektu'!I37-'A. Bilans bez projektu'!I40-'A. Bilans bez projektu'!I42-'A. Bilans bez projektu'!I81-'A. Bilans bez projektu'!I83-'A. Bilans bez projektu'!I82&gt;0,'A. Bilans bez projektu'!H35+'A. Bilans bez projektu'!H37+'A. Bilans bez projektu'!H40+'A. Bilans bez projektu'!H42+'A. Bilans bez projektu'!H81+'A. Bilans bez projektu'!H83+'A. Bilans bez projektu'!H82-'A. Bilans bez projektu'!I35-'A. Bilans bez projektu'!I37-'A. Bilans bez projektu'!I40-'A. Bilans bez projektu'!I42-'A. Bilans bez projektu'!I81-'A. Bilans bez projektu'!I83-'A. Bilans bez projektu'!I82,0)+'B. RZiS bez projektu'!I36</f>
        <v>0</v>
      </c>
      <c r="J29" s="74">
        <f>IF('A. Bilans bez projektu'!I35+'A. Bilans bez projektu'!I37+'A. Bilans bez projektu'!I40+'A. Bilans bez projektu'!I42+'A. Bilans bez projektu'!I81+'A. Bilans bez projektu'!I83+'A. Bilans bez projektu'!I82-'A. Bilans bez projektu'!J35-'A. Bilans bez projektu'!J37-'A. Bilans bez projektu'!J40-'A. Bilans bez projektu'!J42-'A. Bilans bez projektu'!J81-'A. Bilans bez projektu'!J83-'A. Bilans bez projektu'!J82&gt;0,'A. Bilans bez projektu'!I35+'A. Bilans bez projektu'!I37+'A. Bilans bez projektu'!I40+'A. Bilans bez projektu'!I42+'A. Bilans bez projektu'!I81+'A. Bilans bez projektu'!I83+'A. Bilans bez projektu'!I82-'A. Bilans bez projektu'!J35-'A. Bilans bez projektu'!J37-'A. Bilans bez projektu'!J40-'A. Bilans bez projektu'!J42-'A. Bilans bez projektu'!J81-'A. Bilans bez projektu'!J83-'A. Bilans bez projektu'!J82,0)+'B. RZiS bez projektu'!J36</f>
        <v>0</v>
      </c>
      <c r="K29" s="74">
        <f>IF('A. Bilans bez projektu'!J35+'A. Bilans bez projektu'!J37+'A. Bilans bez projektu'!J40+'A. Bilans bez projektu'!J42+'A. Bilans bez projektu'!J81+'A. Bilans bez projektu'!J83+'A. Bilans bez projektu'!J82-'A. Bilans bez projektu'!K35-'A. Bilans bez projektu'!K37-'A. Bilans bez projektu'!K40-'A. Bilans bez projektu'!K42-'A. Bilans bez projektu'!K81-'A. Bilans bez projektu'!K83-'A. Bilans bez projektu'!K82&gt;0,'A. Bilans bez projektu'!J35+'A. Bilans bez projektu'!J37+'A. Bilans bez projektu'!J40+'A. Bilans bez projektu'!J42+'A. Bilans bez projektu'!J81+'A. Bilans bez projektu'!J83+'A. Bilans bez projektu'!J82-'A. Bilans bez projektu'!K35-'A. Bilans bez projektu'!K37-'A. Bilans bez projektu'!K40-'A. Bilans bez projektu'!K42-'A. Bilans bez projektu'!K81-'A. Bilans bez projektu'!K83-'A. Bilans bez projektu'!K82,0)+'B. RZiS bez projektu'!K36</f>
        <v>0</v>
      </c>
      <c r="L29" s="74">
        <f>IF('A. Bilans bez projektu'!K35+'A. Bilans bez projektu'!K37+'A. Bilans bez projektu'!K40+'A. Bilans bez projektu'!K42+'A. Bilans bez projektu'!K81+'A. Bilans bez projektu'!K83+'A. Bilans bez projektu'!K82-'A. Bilans bez projektu'!L35-'A. Bilans bez projektu'!L37-'A. Bilans bez projektu'!L40-'A. Bilans bez projektu'!L42-'A. Bilans bez projektu'!L81-'A. Bilans bez projektu'!L83-'A. Bilans bez projektu'!L82&gt;0,'A. Bilans bez projektu'!K35+'A. Bilans bez projektu'!K37+'A. Bilans bez projektu'!K40+'A. Bilans bez projektu'!K42+'A. Bilans bez projektu'!K81+'A. Bilans bez projektu'!K83+'A. Bilans bez projektu'!K82-'A. Bilans bez projektu'!L35-'A. Bilans bez projektu'!L37-'A. Bilans bez projektu'!L40-'A. Bilans bez projektu'!L42-'A. Bilans bez projektu'!L81-'A. Bilans bez projektu'!L83-'A. Bilans bez projektu'!L82,0)+'B. RZiS bez projektu'!L36</f>
        <v>0</v>
      </c>
      <c r="M29" s="74">
        <f>IF('A. Bilans bez projektu'!L35+'A. Bilans bez projektu'!L37+'A. Bilans bez projektu'!L40+'A. Bilans bez projektu'!L42+'A. Bilans bez projektu'!L81+'A. Bilans bez projektu'!L83+'A. Bilans bez projektu'!L82-'A. Bilans bez projektu'!M35-'A. Bilans bez projektu'!M37-'A. Bilans bez projektu'!M40-'A. Bilans bez projektu'!M42-'A. Bilans bez projektu'!M81-'A. Bilans bez projektu'!M83-'A. Bilans bez projektu'!M82&gt;0,'A. Bilans bez projektu'!L35+'A. Bilans bez projektu'!L37+'A. Bilans bez projektu'!L40+'A. Bilans bez projektu'!L42+'A. Bilans bez projektu'!L81+'A. Bilans bez projektu'!L83+'A. Bilans bez projektu'!L82-'A. Bilans bez projektu'!M35-'A. Bilans bez projektu'!M37-'A. Bilans bez projektu'!M40-'A. Bilans bez projektu'!M42-'A. Bilans bez projektu'!M81-'A. Bilans bez projektu'!M83-'A. Bilans bez projektu'!M82,0)+'B. RZiS bez projektu'!M36</f>
        <v>0</v>
      </c>
      <c r="N29" s="74">
        <f>IF('A. Bilans bez projektu'!M35+'A. Bilans bez projektu'!M37+'A. Bilans bez projektu'!M40+'A. Bilans bez projektu'!M42+'A. Bilans bez projektu'!M81+'A. Bilans bez projektu'!M83+'A. Bilans bez projektu'!M82-'A. Bilans bez projektu'!N35-'A. Bilans bez projektu'!N37-'A. Bilans bez projektu'!N40-'A. Bilans bez projektu'!N42-'A. Bilans bez projektu'!N81-'A. Bilans bez projektu'!N83-'A. Bilans bez projektu'!N82&gt;0,'A. Bilans bez projektu'!M35+'A. Bilans bez projektu'!M37+'A. Bilans bez projektu'!M40+'A. Bilans bez projektu'!M42+'A. Bilans bez projektu'!M81+'A. Bilans bez projektu'!M83+'A. Bilans bez projektu'!M82-'A. Bilans bez projektu'!N35-'A. Bilans bez projektu'!N37-'A. Bilans bez projektu'!N40-'A. Bilans bez projektu'!N42-'A. Bilans bez projektu'!N81-'A. Bilans bez projektu'!N83-'A. Bilans bez projektu'!N82,0)+'B. RZiS bez projektu'!N36</f>
        <v>0</v>
      </c>
      <c r="O29" s="74">
        <f>IF('A. Bilans bez projektu'!N35+'A. Bilans bez projektu'!N37+'A. Bilans bez projektu'!N40+'A. Bilans bez projektu'!N42+'A. Bilans bez projektu'!N81+'A. Bilans bez projektu'!N83+'A. Bilans bez projektu'!N82-'A. Bilans bez projektu'!O35-'A. Bilans bez projektu'!O37-'A. Bilans bez projektu'!O40-'A. Bilans bez projektu'!O42-'A. Bilans bez projektu'!O81-'A. Bilans bez projektu'!O83-'A. Bilans bez projektu'!O82&gt;0,'A. Bilans bez projektu'!N35+'A. Bilans bez projektu'!N37+'A. Bilans bez projektu'!N40+'A. Bilans bez projektu'!N42+'A. Bilans bez projektu'!N81+'A. Bilans bez projektu'!N83+'A. Bilans bez projektu'!N82-'A. Bilans bez projektu'!O35-'A. Bilans bez projektu'!O37-'A. Bilans bez projektu'!O40-'A. Bilans bez projektu'!O42-'A. Bilans bez projektu'!O81-'A. Bilans bez projektu'!O83-'A. Bilans bez projektu'!O82,0)+'B. RZiS bez projektu'!O36</f>
        <v>0</v>
      </c>
      <c r="P29" s="74">
        <f>IF('A. Bilans bez projektu'!O35+'A. Bilans bez projektu'!O37+'A. Bilans bez projektu'!O40+'A. Bilans bez projektu'!O42+'A. Bilans bez projektu'!O81+'A. Bilans bez projektu'!O83+'A. Bilans bez projektu'!O82-'A. Bilans bez projektu'!P35-'A. Bilans bez projektu'!P37-'A. Bilans bez projektu'!P40-'A. Bilans bez projektu'!P42-'A. Bilans bez projektu'!P81-'A. Bilans bez projektu'!P83-'A. Bilans bez projektu'!P82&gt;0,'A. Bilans bez projektu'!O35+'A. Bilans bez projektu'!O37+'A. Bilans bez projektu'!O40+'A. Bilans bez projektu'!O42+'A. Bilans bez projektu'!O81+'A. Bilans bez projektu'!O83+'A. Bilans bez projektu'!O82-'A. Bilans bez projektu'!P35-'A. Bilans bez projektu'!P37-'A. Bilans bez projektu'!P40-'A. Bilans bez projektu'!P42-'A. Bilans bez projektu'!P81-'A. Bilans bez projektu'!P83-'A. Bilans bez projektu'!P82,0)+'B. RZiS bez projektu'!P36</f>
        <v>0</v>
      </c>
    </row>
    <row r="30" spans="1:16" s="10" customFormat="1" ht="15" customHeight="1" x14ac:dyDescent="0.25">
      <c r="A30" s="22" t="s">
        <v>67</v>
      </c>
      <c r="B30" s="53" t="s">
        <v>274</v>
      </c>
      <c r="C30" s="73"/>
      <c r="D30" s="74">
        <f>IF('A. Bilans bez projektu'!C43+'A. Bilans bez projektu'!C88-'A. Bilans bez projektu'!D43-'A. Bilans bez projektu'!D88&gt;0,'A. Bilans bez projektu'!C43+'A. Bilans bez projektu'!C88-'A. Bilans bez projektu'!D43-'A. Bilans bez projektu'!D88,0)+'B. RZiS bez projektu'!D19</f>
        <v>0</v>
      </c>
      <c r="E30" s="74">
        <f>IF('A. Bilans bez projektu'!D43+'A. Bilans bez projektu'!D88-'A. Bilans bez projektu'!E43-'A. Bilans bez projektu'!E88&gt;0,'A. Bilans bez projektu'!D43+'A. Bilans bez projektu'!D88-'A. Bilans bez projektu'!E43-'A. Bilans bez projektu'!E88,0)+'B. RZiS bez projektu'!E19</f>
        <v>0</v>
      </c>
      <c r="F30" s="74">
        <f>IF('A. Bilans bez projektu'!E43+'A. Bilans bez projektu'!E88-'A. Bilans bez projektu'!F43-'A. Bilans bez projektu'!F88&gt;0,'A. Bilans bez projektu'!E43+'A. Bilans bez projektu'!E88-'A. Bilans bez projektu'!F43-'A. Bilans bez projektu'!F88,0)+'B. RZiS bez projektu'!F19</f>
        <v>0</v>
      </c>
      <c r="G30" s="74">
        <f>IF('A. Bilans bez projektu'!F43+'A. Bilans bez projektu'!F88-'A. Bilans bez projektu'!G43-'A. Bilans bez projektu'!G88&gt;0,'A. Bilans bez projektu'!F43+'A. Bilans bez projektu'!F88-'A. Bilans bez projektu'!G43-'A. Bilans bez projektu'!G88,0)+'B. RZiS bez projektu'!G19</f>
        <v>0</v>
      </c>
      <c r="H30" s="74">
        <f>IF('A. Bilans bez projektu'!G43+'A. Bilans bez projektu'!G88-'A. Bilans bez projektu'!H43-'A. Bilans bez projektu'!H88&gt;0,'A. Bilans bez projektu'!G43+'A. Bilans bez projektu'!G88-'A. Bilans bez projektu'!H43-'A. Bilans bez projektu'!H88,0)+'B. RZiS bez projektu'!H19</f>
        <v>0</v>
      </c>
      <c r="I30" s="74">
        <f>IF('A. Bilans bez projektu'!H43+'A. Bilans bez projektu'!H88-'A. Bilans bez projektu'!I43-'A. Bilans bez projektu'!I88&gt;0,'A. Bilans bez projektu'!H43+'A. Bilans bez projektu'!H88-'A. Bilans bez projektu'!I43-'A. Bilans bez projektu'!I88,0)+'B. RZiS bez projektu'!I19</f>
        <v>0</v>
      </c>
      <c r="J30" s="74">
        <f>IF('A. Bilans bez projektu'!I43+'A. Bilans bez projektu'!I88-'A. Bilans bez projektu'!J43-'A. Bilans bez projektu'!J88&gt;0,'A. Bilans bez projektu'!I43+'A. Bilans bez projektu'!I88-'A. Bilans bez projektu'!J43-'A. Bilans bez projektu'!J88,0)+'B. RZiS bez projektu'!J19</f>
        <v>0</v>
      </c>
      <c r="K30" s="74">
        <f>IF('A. Bilans bez projektu'!J43+'A. Bilans bez projektu'!J88-'A. Bilans bez projektu'!K43-'A. Bilans bez projektu'!K88&gt;0,'A. Bilans bez projektu'!J43+'A. Bilans bez projektu'!J88-'A. Bilans bez projektu'!K43-'A. Bilans bez projektu'!K88,0)+'B. RZiS bez projektu'!K19</f>
        <v>0</v>
      </c>
      <c r="L30" s="74">
        <f>IF('A. Bilans bez projektu'!K43+'A. Bilans bez projektu'!K88-'A. Bilans bez projektu'!L43-'A. Bilans bez projektu'!L88&gt;0,'A. Bilans bez projektu'!K43+'A. Bilans bez projektu'!K88-'A. Bilans bez projektu'!L43-'A. Bilans bez projektu'!L88,0)+'B. RZiS bez projektu'!L19</f>
        <v>0</v>
      </c>
      <c r="M30" s="74">
        <f>IF('A. Bilans bez projektu'!L43+'A. Bilans bez projektu'!L88-'A. Bilans bez projektu'!M43-'A. Bilans bez projektu'!M88&gt;0,'A. Bilans bez projektu'!L43+'A. Bilans bez projektu'!L88-'A. Bilans bez projektu'!M43-'A. Bilans bez projektu'!M88,0)+'B. RZiS bez projektu'!M19</f>
        <v>0</v>
      </c>
      <c r="N30" s="74">
        <f>IF('A. Bilans bez projektu'!M43+'A. Bilans bez projektu'!M88-'A. Bilans bez projektu'!N43-'A. Bilans bez projektu'!N88&gt;0,'A. Bilans bez projektu'!M43+'A. Bilans bez projektu'!M88-'A. Bilans bez projektu'!N43-'A. Bilans bez projektu'!N88,0)+'B. RZiS bez projektu'!N19</f>
        <v>0</v>
      </c>
      <c r="O30" s="74">
        <f>IF('A. Bilans bez projektu'!N43+'A. Bilans bez projektu'!N88-'A. Bilans bez projektu'!O43-'A. Bilans bez projektu'!O88&gt;0,'A. Bilans bez projektu'!N43+'A. Bilans bez projektu'!N88-'A. Bilans bez projektu'!O43-'A. Bilans bez projektu'!O88,0)+'B. RZiS bez projektu'!O19</f>
        <v>0</v>
      </c>
      <c r="P30" s="74">
        <f>IF('A. Bilans bez projektu'!O43+'A. Bilans bez projektu'!O88-'A. Bilans bez projektu'!P43-'A. Bilans bez projektu'!P88&gt;0,'A. Bilans bez projektu'!O43+'A. Bilans bez projektu'!O88-'A. Bilans bez projektu'!P43-'A. Bilans bez projektu'!P88,0)+'B. RZiS bez projektu'!P19</f>
        <v>0</v>
      </c>
    </row>
    <row r="31" spans="1:16" ht="15" customHeight="1" x14ac:dyDescent="0.25">
      <c r="A31" s="32" t="s">
        <v>20</v>
      </c>
      <c r="B31" s="32" t="s">
        <v>283</v>
      </c>
      <c r="C31" s="34">
        <f>SUM(C32:C34,C39)</f>
        <v>0</v>
      </c>
      <c r="D31" s="34">
        <f t="shared" ref="D31:P31" si="5">SUM(D32:D34,D39)</f>
        <v>0</v>
      </c>
      <c r="E31" s="34">
        <f t="shared" si="5"/>
        <v>0</v>
      </c>
      <c r="F31" s="34">
        <f t="shared" si="5"/>
        <v>0</v>
      </c>
      <c r="G31" s="34">
        <f t="shared" si="5"/>
        <v>0</v>
      </c>
      <c r="H31" s="34">
        <f t="shared" si="5"/>
        <v>0</v>
      </c>
      <c r="I31" s="34">
        <f t="shared" si="5"/>
        <v>0</v>
      </c>
      <c r="J31" s="34">
        <f t="shared" si="5"/>
        <v>0</v>
      </c>
      <c r="K31" s="34">
        <f t="shared" si="5"/>
        <v>0</v>
      </c>
      <c r="L31" s="34">
        <f t="shared" si="5"/>
        <v>0</v>
      </c>
      <c r="M31" s="34">
        <f t="shared" si="5"/>
        <v>0</v>
      </c>
      <c r="N31" s="34">
        <f t="shared" si="5"/>
        <v>0</v>
      </c>
      <c r="O31" s="34">
        <f t="shared" si="5"/>
        <v>0</v>
      </c>
      <c r="P31" s="34">
        <f t="shared" si="5"/>
        <v>0</v>
      </c>
    </row>
    <row r="32" spans="1:16" ht="15" customHeight="1" x14ac:dyDescent="0.25">
      <c r="A32" s="53" t="s">
        <v>35</v>
      </c>
      <c r="B32" s="53" t="s">
        <v>275</v>
      </c>
      <c r="C32" s="44"/>
      <c r="D32" s="74">
        <f>IF('A. Bilans bez projektu'!C6+'A. Bilans bez projektu'!C11-'A. Bilans bez projektu'!D6-'A. Bilans bez projektu'!D11-D7&gt;0,0,('A. Bilans bez projektu'!C6+'A. Bilans bez projektu'!C11-'A. Bilans bez projektu'!D6-'A. Bilans bez projektu'!D11-D7)*-1)+'B. RZiS bez projektu'!D22</f>
        <v>0</v>
      </c>
      <c r="E32" s="74">
        <f>IF('A. Bilans bez projektu'!D6+'A. Bilans bez projektu'!D11-'A. Bilans bez projektu'!E6-'A. Bilans bez projektu'!E11-E7&gt;0,0,('A. Bilans bez projektu'!D6+'A. Bilans bez projektu'!D11-'A. Bilans bez projektu'!E6-'A. Bilans bez projektu'!E11-E7)*-1)+'B. RZiS bez projektu'!E22</f>
        <v>0</v>
      </c>
      <c r="F32" s="74">
        <f>IF('A. Bilans bez projektu'!E6+'A. Bilans bez projektu'!E11-'A. Bilans bez projektu'!F6-'A. Bilans bez projektu'!F11-F7&gt;0,0,('A. Bilans bez projektu'!E6+'A. Bilans bez projektu'!E11-'A. Bilans bez projektu'!F6-'A. Bilans bez projektu'!F11-F7)*-1)+'B. RZiS bez projektu'!F22</f>
        <v>0</v>
      </c>
      <c r="G32" s="74">
        <f>IF('A. Bilans bez projektu'!F6+'A. Bilans bez projektu'!F11-'A. Bilans bez projektu'!G6-'A. Bilans bez projektu'!G11-G7&gt;0,0,('A. Bilans bez projektu'!F6+'A. Bilans bez projektu'!F11-'A. Bilans bez projektu'!G6-'A. Bilans bez projektu'!G11-G7)*-1)+'B. RZiS bez projektu'!G22</f>
        <v>0</v>
      </c>
      <c r="H32" s="74">
        <f>IF('A. Bilans bez projektu'!G6+'A. Bilans bez projektu'!G11-'A. Bilans bez projektu'!H6-'A. Bilans bez projektu'!H11-H7&gt;0,0,('A. Bilans bez projektu'!G6+'A. Bilans bez projektu'!G11-'A. Bilans bez projektu'!H6-'A. Bilans bez projektu'!H11-H7)*-1)+'B. RZiS bez projektu'!H22</f>
        <v>0</v>
      </c>
      <c r="I32" s="74">
        <f>IF('A. Bilans bez projektu'!H6+'A. Bilans bez projektu'!H11-'A. Bilans bez projektu'!I6-'A. Bilans bez projektu'!I11-I7&gt;0,0,('A. Bilans bez projektu'!H6+'A. Bilans bez projektu'!H11-'A. Bilans bez projektu'!I6-'A. Bilans bez projektu'!I11-I7)*-1)+'B. RZiS bez projektu'!I22</f>
        <v>0</v>
      </c>
      <c r="J32" s="74">
        <f>IF('A. Bilans bez projektu'!I6+'A. Bilans bez projektu'!I11-'A. Bilans bez projektu'!J6-'A. Bilans bez projektu'!J11-J7&gt;0,0,('A. Bilans bez projektu'!I6+'A. Bilans bez projektu'!I11-'A. Bilans bez projektu'!J6-'A. Bilans bez projektu'!J11-J7)*-1)+'B. RZiS bez projektu'!J22</f>
        <v>0</v>
      </c>
      <c r="K32" s="74">
        <f>IF('A. Bilans bez projektu'!J6+'A. Bilans bez projektu'!J11-'A. Bilans bez projektu'!K6-'A. Bilans bez projektu'!K11-K7&gt;0,0,('A. Bilans bez projektu'!J6+'A. Bilans bez projektu'!J11-'A. Bilans bez projektu'!K6-'A. Bilans bez projektu'!K11-K7)*-1)+'B. RZiS bez projektu'!K22</f>
        <v>0</v>
      </c>
      <c r="L32" s="74">
        <f>IF('A. Bilans bez projektu'!K6+'A. Bilans bez projektu'!K11-'A. Bilans bez projektu'!L6-'A. Bilans bez projektu'!L11-L7&gt;0,0,('A. Bilans bez projektu'!K6+'A. Bilans bez projektu'!K11-'A. Bilans bez projektu'!L6-'A. Bilans bez projektu'!L11-L7)*-1)+'B. RZiS bez projektu'!L22</f>
        <v>0</v>
      </c>
      <c r="M32" s="74">
        <f>IF('A. Bilans bez projektu'!L6+'A. Bilans bez projektu'!L11-'A. Bilans bez projektu'!M6-'A. Bilans bez projektu'!M11-M7&gt;0,0,('A. Bilans bez projektu'!L6+'A. Bilans bez projektu'!L11-'A. Bilans bez projektu'!M6-'A. Bilans bez projektu'!M11-M7)*-1)+'B. RZiS bez projektu'!M22</f>
        <v>0</v>
      </c>
      <c r="N32" s="74">
        <f>IF('A. Bilans bez projektu'!M6+'A. Bilans bez projektu'!M11-'A. Bilans bez projektu'!N6-'A. Bilans bez projektu'!N11-N7&gt;0,0,('A. Bilans bez projektu'!M6+'A. Bilans bez projektu'!M11-'A. Bilans bez projektu'!N6-'A. Bilans bez projektu'!N11-N7)*-1)+'B. RZiS bez projektu'!N22</f>
        <v>0</v>
      </c>
      <c r="O32" s="74">
        <f>IF('A. Bilans bez projektu'!N6+'A. Bilans bez projektu'!N11-'A. Bilans bez projektu'!O6-'A. Bilans bez projektu'!O11-O7&gt;0,0,('A. Bilans bez projektu'!N6+'A. Bilans bez projektu'!N11-'A. Bilans bez projektu'!O6-'A. Bilans bez projektu'!O11-O7)*-1)+'B. RZiS bez projektu'!O22</f>
        <v>0</v>
      </c>
      <c r="P32" s="74">
        <f>IF('A. Bilans bez projektu'!O6+'A. Bilans bez projektu'!O11-'A. Bilans bez projektu'!P6-'A. Bilans bez projektu'!P11-P7&gt;0,0,('A. Bilans bez projektu'!O6+'A. Bilans bez projektu'!O11-'A. Bilans bez projektu'!P6-'A. Bilans bez projektu'!P11-P7)*-1)+'B. RZiS bez projektu'!P22</f>
        <v>0</v>
      </c>
    </row>
    <row r="33" spans="1:16" ht="15" customHeight="1" x14ac:dyDescent="0.25">
      <c r="A33" s="53" t="s">
        <v>37</v>
      </c>
      <c r="B33" s="53" t="s">
        <v>276</v>
      </c>
      <c r="C33" s="44"/>
      <c r="D33" s="74">
        <f>IF('A. Bilans bez projektu'!C25+'A. Bilans bez projektu'!C26-'A. Bilans bez projektu'!D25-'A. Bilans bez projektu'!D26&lt;0,'A. Bilans bez projektu'!D25+'A. Bilans bez projektu'!D26-'A. Bilans bez projektu'!C25-'A. Bilans bez projektu'!C26,0)</f>
        <v>0</v>
      </c>
      <c r="E33" s="74">
        <f>IF('A. Bilans bez projektu'!D25+'A. Bilans bez projektu'!D26-'A. Bilans bez projektu'!E25-'A. Bilans bez projektu'!E26&lt;0,'A. Bilans bez projektu'!E25+'A. Bilans bez projektu'!E26-'A. Bilans bez projektu'!D25-'A. Bilans bez projektu'!D26,0)</f>
        <v>0</v>
      </c>
      <c r="F33" s="74">
        <f>IF('A. Bilans bez projektu'!E25+'A. Bilans bez projektu'!E26-'A. Bilans bez projektu'!F25-'A. Bilans bez projektu'!F26&lt;0,'A. Bilans bez projektu'!F25+'A. Bilans bez projektu'!F26-'A. Bilans bez projektu'!E25-'A. Bilans bez projektu'!E26,0)</f>
        <v>0</v>
      </c>
      <c r="G33" s="74">
        <f>IF('A. Bilans bez projektu'!F25+'A. Bilans bez projektu'!F26-'A. Bilans bez projektu'!G25-'A. Bilans bez projektu'!G26&lt;0,'A. Bilans bez projektu'!G25+'A. Bilans bez projektu'!G26-'A. Bilans bez projektu'!F25-'A. Bilans bez projektu'!F26,0)</f>
        <v>0</v>
      </c>
      <c r="H33" s="74">
        <f>IF('A. Bilans bez projektu'!G25+'A. Bilans bez projektu'!G26-'A. Bilans bez projektu'!H25-'A. Bilans bez projektu'!H26&lt;0,'A. Bilans bez projektu'!H25+'A. Bilans bez projektu'!H26-'A. Bilans bez projektu'!G25-'A. Bilans bez projektu'!G26,0)</f>
        <v>0</v>
      </c>
      <c r="I33" s="74">
        <f>IF('A. Bilans bez projektu'!H25+'A. Bilans bez projektu'!H26-'A. Bilans bez projektu'!I25-'A. Bilans bez projektu'!I26&lt;0,'A. Bilans bez projektu'!I25+'A. Bilans bez projektu'!I26-'A. Bilans bez projektu'!H25-'A. Bilans bez projektu'!H26,0)</f>
        <v>0</v>
      </c>
      <c r="J33" s="74">
        <f>IF('A. Bilans bez projektu'!I25+'A. Bilans bez projektu'!I26-'A. Bilans bez projektu'!J25-'A. Bilans bez projektu'!J26&lt;0,'A. Bilans bez projektu'!J25+'A. Bilans bez projektu'!J26-'A. Bilans bez projektu'!I25-'A. Bilans bez projektu'!I26,0)</f>
        <v>0</v>
      </c>
      <c r="K33" s="74">
        <f>IF('A. Bilans bez projektu'!J25+'A. Bilans bez projektu'!J26-'A. Bilans bez projektu'!K25-'A. Bilans bez projektu'!K26&lt;0,'A. Bilans bez projektu'!K25+'A. Bilans bez projektu'!K26-'A. Bilans bez projektu'!J25-'A. Bilans bez projektu'!J26,0)</f>
        <v>0</v>
      </c>
      <c r="L33" s="74">
        <f>IF('A. Bilans bez projektu'!K25+'A. Bilans bez projektu'!K26-'A. Bilans bez projektu'!L25-'A. Bilans bez projektu'!L26&lt;0,'A. Bilans bez projektu'!L25+'A. Bilans bez projektu'!L26-'A. Bilans bez projektu'!K25-'A. Bilans bez projektu'!K26,0)</f>
        <v>0</v>
      </c>
      <c r="M33" s="74">
        <f>IF('A. Bilans bez projektu'!L25+'A. Bilans bez projektu'!L26-'A. Bilans bez projektu'!M25-'A. Bilans bez projektu'!M26&lt;0,'A. Bilans bez projektu'!M25+'A. Bilans bez projektu'!M26-'A. Bilans bez projektu'!L25-'A. Bilans bez projektu'!L26,0)</f>
        <v>0</v>
      </c>
      <c r="N33" s="74">
        <f>IF('A. Bilans bez projektu'!M25+'A. Bilans bez projektu'!M26-'A. Bilans bez projektu'!N25-'A. Bilans bez projektu'!N26&lt;0,'A. Bilans bez projektu'!N25+'A. Bilans bez projektu'!N26-'A. Bilans bez projektu'!M25-'A. Bilans bez projektu'!M26,0)</f>
        <v>0</v>
      </c>
      <c r="O33" s="74">
        <f>IF('A. Bilans bez projektu'!N25+'A. Bilans bez projektu'!N26-'A. Bilans bez projektu'!O25-'A. Bilans bez projektu'!O26&lt;0,'A. Bilans bez projektu'!O25+'A. Bilans bez projektu'!O26-'A. Bilans bez projektu'!N25-'A. Bilans bez projektu'!N26,0)</f>
        <v>0</v>
      </c>
      <c r="P33" s="74">
        <f>IF('A. Bilans bez projektu'!O25+'A. Bilans bez projektu'!O26-'A. Bilans bez projektu'!P25-'A. Bilans bez projektu'!P26&lt;0,'A. Bilans bez projektu'!P25+'A. Bilans bez projektu'!P26-'A. Bilans bez projektu'!O25-'A. Bilans bez projektu'!O26,0)</f>
        <v>0</v>
      </c>
    </row>
    <row r="34" spans="1:16" s="5" customFormat="1" ht="15" customHeight="1" x14ac:dyDescent="0.25">
      <c r="A34" s="53" t="s">
        <v>38</v>
      </c>
      <c r="B34" s="53" t="s">
        <v>277</v>
      </c>
      <c r="C34" s="54">
        <f>SUM(C35:C36)</f>
        <v>0</v>
      </c>
      <c r="D34" s="54">
        <f t="shared" ref="D34:P34" si="6">SUM(D35:D36)</f>
        <v>0</v>
      </c>
      <c r="E34" s="54">
        <f t="shared" si="6"/>
        <v>0</v>
      </c>
      <c r="F34" s="54">
        <f t="shared" si="6"/>
        <v>0</v>
      </c>
      <c r="G34" s="54">
        <f t="shared" si="6"/>
        <v>0</v>
      </c>
      <c r="H34" s="54">
        <f t="shared" si="6"/>
        <v>0</v>
      </c>
      <c r="I34" s="54">
        <f t="shared" si="6"/>
        <v>0</v>
      </c>
      <c r="J34" s="54">
        <f t="shared" si="6"/>
        <v>0</v>
      </c>
      <c r="K34" s="54">
        <f t="shared" si="6"/>
        <v>0</v>
      </c>
      <c r="L34" s="54">
        <f t="shared" si="6"/>
        <v>0</v>
      </c>
      <c r="M34" s="54">
        <f t="shared" si="6"/>
        <v>0</v>
      </c>
      <c r="N34" s="54">
        <f t="shared" si="6"/>
        <v>0</v>
      </c>
      <c r="O34" s="54">
        <f t="shared" si="6"/>
        <v>0</v>
      </c>
      <c r="P34" s="54">
        <f t="shared" si="6"/>
        <v>0</v>
      </c>
    </row>
    <row r="35" spans="1:16" s="5" customFormat="1" ht="15" customHeight="1" x14ac:dyDescent="0.25">
      <c r="A35" s="41" t="s">
        <v>152</v>
      </c>
      <c r="B35" s="41" t="s">
        <v>153</v>
      </c>
      <c r="C35" s="43"/>
      <c r="D35" s="77">
        <f>IF('A. Bilans bez projektu'!C28+'A. Bilans bez projektu'!C74&lt;'A. Bilans bez projektu'!D28+'A. Bilans bez projektu'!D74,'A. Bilans bez projektu'!D28+'A. Bilans bez projektu'!D74-'A. Bilans bez projektu'!C28-'A. Bilans bez projektu'!C74,0)</f>
        <v>0</v>
      </c>
      <c r="E35" s="77">
        <f>IF('A. Bilans bez projektu'!D28+'A. Bilans bez projektu'!D74&lt;'A. Bilans bez projektu'!E28+'A. Bilans bez projektu'!E74,'A. Bilans bez projektu'!E28+'A. Bilans bez projektu'!E74-'A. Bilans bez projektu'!D28-'A. Bilans bez projektu'!D74,0)</f>
        <v>0</v>
      </c>
      <c r="F35" s="77">
        <f>IF('A. Bilans bez projektu'!E28+'A. Bilans bez projektu'!E74&lt;'A. Bilans bez projektu'!F28+'A. Bilans bez projektu'!F74,'A. Bilans bez projektu'!F28+'A. Bilans bez projektu'!F74-'A. Bilans bez projektu'!E28-'A. Bilans bez projektu'!E74,0)</f>
        <v>0</v>
      </c>
      <c r="G35" s="77">
        <f>IF('A. Bilans bez projektu'!F28+'A. Bilans bez projektu'!F74&lt;'A. Bilans bez projektu'!G28+'A. Bilans bez projektu'!G74,'A. Bilans bez projektu'!G28+'A. Bilans bez projektu'!G74-'A. Bilans bez projektu'!F28-'A. Bilans bez projektu'!F74,0)</f>
        <v>0</v>
      </c>
      <c r="H35" s="77">
        <f>IF('A. Bilans bez projektu'!G28+'A. Bilans bez projektu'!G74&lt;'A. Bilans bez projektu'!H28+'A. Bilans bez projektu'!H74,'A. Bilans bez projektu'!H28+'A. Bilans bez projektu'!H74-'A. Bilans bez projektu'!G28-'A. Bilans bez projektu'!G74,0)</f>
        <v>0</v>
      </c>
      <c r="I35" s="77">
        <f>IF('A. Bilans bez projektu'!H28+'A. Bilans bez projektu'!H74&lt;'A. Bilans bez projektu'!I28+'A. Bilans bez projektu'!I74,'A. Bilans bez projektu'!I28+'A. Bilans bez projektu'!I74-'A. Bilans bez projektu'!H28-'A. Bilans bez projektu'!H74,0)</f>
        <v>0</v>
      </c>
      <c r="J35" s="77">
        <f>IF('A. Bilans bez projektu'!I28+'A. Bilans bez projektu'!I74&lt;'A. Bilans bez projektu'!J28+'A. Bilans bez projektu'!J74,'A. Bilans bez projektu'!J28+'A. Bilans bez projektu'!J74-'A. Bilans bez projektu'!I28-'A. Bilans bez projektu'!I74,0)</f>
        <v>0</v>
      </c>
      <c r="K35" s="77">
        <f>IF('A. Bilans bez projektu'!J28+'A. Bilans bez projektu'!J74&lt;'A. Bilans bez projektu'!K28+'A. Bilans bez projektu'!K74,'A. Bilans bez projektu'!K28+'A. Bilans bez projektu'!K74-'A. Bilans bez projektu'!J28-'A. Bilans bez projektu'!J74,0)</f>
        <v>0</v>
      </c>
      <c r="L35" s="77">
        <f>IF('A. Bilans bez projektu'!K28+'A. Bilans bez projektu'!K74&lt;'A. Bilans bez projektu'!L28+'A. Bilans bez projektu'!L74,'A. Bilans bez projektu'!L28+'A. Bilans bez projektu'!L74-'A. Bilans bez projektu'!K28-'A. Bilans bez projektu'!K74,0)</f>
        <v>0</v>
      </c>
      <c r="M35" s="77">
        <f>IF('A. Bilans bez projektu'!L28+'A. Bilans bez projektu'!L74&lt;'A. Bilans bez projektu'!M28+'A. Bilans bez projektu'!M74,'A. Bilans bez projektu'!M28+'A. Bilans bez projektu'!M74-'A. Bilans bez projektu'!L28-'A. Bilans bez projektu'!L74,0)</f>
        <v>0</v>
      </c>
      <c r="N35" s="77">
        <f>IF('A. Bilans bez projektu'!M28+'A. Bilans bez projektu'!M74&lt;'A. Bilans bez projektu'!N28+'A. Bilans bez projektu'!N74,'A. Bilans bez projektu'!N28+'A. Bilans bez projektu'!N74-'A. Bilans bez projektu'!M28-'A. Bilans bez projektu'!M74,0)</f>
        <v>0</v>
      </c>
      <c r="O35" s="77">
        <f>IF('A. Bilans bez projektu'!N28+'A. Bilans bez projektu'!N74&lt;'A. Bilans bez projektu'!O28+'A. Bilans bez projektu'!O74,'A. Bilans bez projektu'!O28+'A. Bilans bez projektu'!O74-'A. Bilans bez projektu'!N28-'A. Bilans bez projektu'!N74,0)</f>
        <v>0</v>
      </c>
      <c r="P35" s="77">
        <f>IF('A. Bilans bez projektu'!O28+'A. Bilans bez projektu'!O74&lt;'A. Bilans bez projektu'!P28+'A. Bilans bez projektu'!P74,'A. Bilans bez projektu'!P28+'A. Bilans bez projektu'!P74-'A. Bilans bez projektu'!O28-'A. Bilans bez projektu'!O74,0)</f>
        <v>0</v>
      </c>
    </row>
    <row r="36" spans="1:16" s="5" customFormat="1" ht="15" customHeight="1" x14ac:dyDescent="0.25">
      <c r="A36" s="41" t="s">
        <v>159</v>
      </c>
      <c r="B36" s="41" t="s">
        <v>162</v>
      </c>
      <c r="C36" s="56">
        <f>SUM(C37:C38)</f>
        <v>0</v>
      </c>
      <c r="D36" s="56">
        <f t="shared" ref="D36:P36" si="7">SUM(D37:D38)</f>
        <v>0</v>
      </c>
      <c r="E36" s="56">
        <f t="shared" si="7"/>
        <v>0</v>
      </c>
      <c r="F36" s="56">
        <f t="shared" si="7"/>
        <v>0</v>
      </c>
      <c r="G36" s="56">
        <f t="shared" si="7"/>
        <v>0</v>
      </c>
      <c r="H36" s="56">
        <f t="shared" si="7"/>
        <v>0</v>
      </c>
      <c r="I36" s="56">
        <f t="shared" si="7"/>
        <v>0</v>
      </c>
      <c r="J36" s="56">
        <f t="shared" si="7"/>
        <v>0</v>
      </c>
      <c r="K36" s="56">
        <f t="shared" si="7"/>
        <v>0</v>
      </c>
      <c r="L36" s="56">
        <f t="shared" si="7"/>
        <v>0</v>
      </c>
      <c r="M36" s="56">
        <f t="shared" si="7"/>
        <v>0</v>
      </c>
      <c r="N36" s="56">
        <f t="shared" si="7"/>
        <v>0</v>
      </c>
      <c r="O36" s="56">
        <f t="shared" si="7"/>
        <v>0</v>
      </c>
      <c r="P36" s="56">
        <f t="shared" si="7"/>
        <v>0</v>
      </c>
    </row>
    <row r="37" spans="1:16" s="5" customFormat="1" ht="15" customHeight="1" x14ac:dyDescent="0.25">
      <c r="A37" s="41" t="s">
        <v>155</v>
      </c>
      <c r="B37" s="41" t="s">
        <v>279</v>
      </c>
      <c r="C37" s="43"/>
      <c r="D37" s="77">
        <f>IF('A. Bilans bez projektu'!C34+'A. Bilans bez projektu'!C39+'A. Bilans bez projektu'!C80-'A. Bilans bez projektu'!D34-'A. Bilans bez projektu'!D39-'A. Bilans bez projektu'!D80&lt;0,'A. Bilans bez projektu'!D34+'A. Bilans bez projektu'!D39+'A. Bilans bez projektu'!D80-'A. Bilans bez projektu'!C34-'A. Bilans bez projektu'!C39-'A. Bilans bez projektu'!C80,0)+'B. RZiS bez projektu'!D41</f>
        <v>0</v>
      </c>
      <c r="E37" s="77">
        <f>IF('A. Bilans bez projektu'!D34+'A. Bilans bez projektu'!D39+'A. Bilans bez projektu'!D80-'A. Bilans bez projektu'!E34-'A. Bilans bez projektu'!E39-'A. Bilans bez projektu'!E80&lt;0,'A. Bilans bez projektu'!E34+'A. Bilans bez projektu'!E39+'A. Bilans bez projektu'!E80-'A. Bilans bez projektu'!D34-'A. Bilans bez projektu'!D39-'A. Bilans bez projektu'!D80,0)+'B. RZiS bez projektu'!E41</f>
        <v>0</v>
      </c>
      <c r="F37" s="77">
        <f>IF('A. Bilans bez projektu'!E34+'A. Bilans bez projektu'!E39+'A. Bilans bez projektu'!E80-'A. Bilans bez projektu'!F34-'A. Bilans bez projektu'!F39-'A. Bilans bez projektu'!F80&lt;0,'A. Bilans bez projektu'!F34+'A. Bilans bez projektu'!F39+'A. Bilans bez projektu'!F80-'A. Bilans bez projektu'!E34-'A. Bilans bez projektu'!E39-'A. Bilans bez projektu'!E80,0)+'B. RZiS bez projektu'!F41</f>
        <v>0</v>
      </c>
      <c r="G37" s="77">
        <f>IF('A. Bilans bez projektu'!F34+'A. Bilans bez projektu'!F39+'A. Bilans bez projektu'!F80-'A. Bilans bez projektu'!G34-'A. Bilans bez projektu'!G39-'A. Bilans bez projektu'!G80&lt;0,'A. Bilans bez projektu'!G34+'A. Bilans bez projektu'!G39+'A. Bilans bez projektu'!G80-'A. Bilans bez projektu'!F34-'A. Bilans bez projektu'!F39-'A. Bilans bez projektu'!F80,0)+'B. RZiS bez projektu'!G41</f>
        <v>0</v>
      </c>
      <c r="H37" s="77">
        <f>IF('A. Bilans bez projektu'!G34+'A. Bilans bez projektu'!G39+'A. Bilans bez projektu'!G80-'A. Bilans bez projektu'!H34-'A. Bilans bez projektu'!H39-'A. Bilans bez projektu'!H80&lt;0,'A. Bilans bez projektu'!H34+'A. Bilans bez projektu'!H39+'A. Bilans bez projektu'!H80-'A. Bilans bez projektu'!G34-'A. Bilans bez projektu'!G39-'A. Bilans bez projektu'!G80,0)+'B. RZiS bez projektu'!H41</f>
        <v>0</v>
      </c>
      <c r="I37" s="77">
        <f>IF('A. Bilans bez projektu'!H34+'A. Bilans bez projektu'!H39+'A. Bilans bez projektu'!H80-'A. Bilans bez projektu'!I34-'A. Bilans bez projektu'!I39-'A. Bilans bez projektu'!I80&lt;0,'A. Bilans bez projektu'!I34+'A. Bilans bez projektu'!I39+'A. Bilans bez projektu'!I80-'A. Bilans bez projektu'!H34-'A. Bilans bez projektu'!H39-'A. Bilans bez projektu'!H80,0)+'B. RZiS bez projektu'!I41</f>
        <v>0</v>
      </c>
      <c r="J37" s="77">
        <f>IF('A. Bilans bez projektu'!I34+'A. Bilans bez projektu'!I39+'A. Bilans bez projektu'!I80-'A. Bilans bez projektu'!J34-'A. Bilans bez projektu'!J39-'A. Bilans bez projektu'!J80&lt;0,'A. Bilans bez projektu'!J34+'A. Bilans bez projektu'!J39+'A. Bilans bez projektu'!J80-'A. Bilans bez projektu'!I34-'A. Bilans bez projektu'!I39-'A. Bilans bez projektu'!I80,0)+'B. RZiS bez projektu'!J41</f>
        <v>0</v>
      </c>
      <c r="K37" s="77">
        <f>IF('A. Bilans bez projektu'!J34+'A. Bilans bez projektu'!J39+'A. Bilans bez projektu'!J80-'A. Bilans bez projektu'!K34-'A. Bilans bez projektu'!K39-'A. Bilans bez projektu'!K80&lt;0,'A. Bilans bez projektu'!K34+'A. Bilans bez projektu'!K39+'A. Bilans bez projektu'!K80-'A. Bilans bez projektu'!J34-'A. Bilans bez projektu'!J39-'A. Bilans bez projektu'!J80,0)+'B. RZiS bez projektu'!K41</f>
        <v>0</v>
      </c>
      <c r="L37" s="77">
        <f>IF('A. Bilans bez projektu'!K34+'A. Bilans bez projektu'!K39+'A. Bilans bez projektu'!K80-'A. Bilans bez projektu'!L34-'A. Bilans bez projektu'!L39-'A. Bilans bez projektu'!L80&lt;0,'A. Bilans bez projektu'!L34+'A. Bilans bez projektu'!L39+'A. Bilans bez projektu'!L80-'A. Bilans bez projektu'!K34-'A. Bilans bez projektu'!K39-'A. Bilans bez projektu'!K80,0)+'B. RZiS bez projektu'!L41</f>
        <v>0</v>
      </c>
      <c r="M37" s="77">
        <f>IF('A. Bilans bez projektu'!L34+'A. Bilans bez projektu'!L39+'A. Bilans bez projektu'!L80-'A. Bilans bez projektu'!M34-'A. Bilans bez projektu'!M39-'A. Bilans bez projektu'!M80&lt;0,'A. Bilans bez projektu'!M34+'A. Bilans bez projektu'!M39+'A. Bilans bez projektu'!M80-'A. Bilans bez projektu'!L34-'A. Bilans bez projektu'!L39-'A. Bilans bez projektu'!L80,0)+'B. RZiS bez projektu'!M41</f>
        <v>0</v>
      </c>
      <c r="N37" s="77">
        <f>IF('A. Bilans bez projektu'!M34+'A. Bilans bez projektu'!M39+'A. Bilans bez projektu'!M80-'A. Bilans bez projektu'!N34-'A. Bilans bez projektu'!N39-'A. Bilans bez projektu'!N80&lt;0,'A. Bilans bez projektu'!N34+'A. Bilans bez projektu'!N39+'A. Bilans bez projektu'!N80-'A. Bilans bez projektu'!M34-'A. Bilans bez projektu'!M39-'A. Bilans bez projektu'!M80,0)+'B. RZiS bez projektu'!N41</f>
        <v>0</v>
      </c>
      <c r="O37" s="77">
        <f>IF('A. Bilans bez projektu'!N34+'A. Bilans bez projektu'!N39+'A. Bilans bez projektu'!N80-'A. Bilans bez projektu'!O34-'A. Bilans bez projektu'!O39-'A. Bilans bez projektu'!O80&lt;0,'A. Bilans bez projektu'!O34+'A. Bilans bez projektu'!O39+'A. Bilans bez projektu'!O80-'A. Bilans bez projektu'!N34-'A. Bilans bez projektu'!N39-'A. Bilans bez projektu'!N80,0)+'B. RZiS bez projektu'!O41</f>
        <v>0</v>
      </c>
      <c r="P37" s="77">
        <f>IF('A. Bilans bez projektu'!O34+'A. Bilans bez projektu'!O39+'A. Bilans bez projektu'!O80-'A. Bilans bez projektu'!P34-'A. Bilans bez projektu'!P39-'A. Bilans bez projektu'!P80&lt;0,'A. Bilans bez projektu'!P34+'A. Bilans bez projektu'!P39+'A. Bilans bez projektu'!P80-'A. Bilans bez projektu'!O34-'A. Bilans bez projektu'!O39-'A. Bilans bez projektu'!O80,0)+'B. RZiS bez projektu'!P41</f>
        <v>0</v>
      </c>
    </row>
    <row r="38" spans="1:16" s="5" customFormat="1" ht="15" customHeight="1" x14ac:dyDescent="0.25">
      <c r="A38" s="41" t="s">
        <v>155</v>
      </c>
      <c r="B38" s="41" t="s">
        <v>280</v>
      </c>
      <c r="C38" s="43"/>
      <c r="D38" s="77">
        <f>IF('A. Bilans bez projektu'!C36+'A. Bilans bez projektu'!C41-'A. Bilans bez projektu'!D36-'A. Bilans bez projektu'!D41&lt;0,'A. Bilans bez projektu'!D36+'A. Bilans bez projektu'!D41-'A. Bilans bez projektu'!C36-'A. Bilans bez projektu'!C41,0)</f>
        <v>0</v>
      </c>
      <c r="E38" s="77">
        <f>IF('A. Bilans bez projektu'!D36+'A. Bilans bez projektu'!D41-'A. Bilans bez projektu'!E36-'A. Bilans bez projektu'!E41&lt;0,'A. Bilans bez projektu'!E36+'A. Bilans bez projektu'!E41-'A. Bilans bez projektu'!D36-'A. Bilans bez projektu'!D41,0)</f>
        <v>0</v>
      </c>
      <c r="F38" s="77">
        <f>IF('A. Bilans bez projektu'!E36+'A. Bilans bez projektu'!E41-'A. Bilans bez projektu'!F36-'A. Bilans bez projektu'!F41&lt;0,'A. Bilans bez projektu'!F36+'A. Bilans bez projektu'!F41-'A. Bilans bez projektu'!E36-'A. Bilans bez projektu'!E41,0)</f>
        <v>0</v>
      </c>
      <c r="G38" s="77">
        <f>IF('A. Bilans bez projektu'!F36+'A. Bilans bez projektu'!F41-'A. Bilans bez projektu'!G36-'A. Bilans bez projektu'!G41&lt;0,'A. Bilans bez projektu'!G36+'A. Bilans bez projektu'!G41-'A. Bilans bez projektu'!F36-'A. Bilans bez projektu'!F41,0)</f>
        <v>0</v>
      </c>
      <c r="H38" s="77">
        <f>IF('A. Bilans bez projektu'!G36+'A. Bilans bez projektu'!G41-'A. Bilans bez projektu'!H36-'A. Bilans bez projektu'!H41&lt;0,'A. Bilans bez projektu'!H36+'A. Bilans bez projektu'!H41-'A. Bilans bez projektu'!G36-'A. Bilans bez projektu'!G41,0)</f>
        <v>0</v>
      </c>
      <c r="I38" s="77">
        <f>IF('A. Bilans bez projektu'!H36+'A. Bilans bez projektu'!H41-'A. Bilans bez projektu'!I36-'A. Bilans bez projektu'!I41&lt;0,'A. Bilans bez projektu'!I36+'A. Bilans bez projektu'!I41-'A. Bilans bez projektu'!H36-'A. Bilans bez projektu'!H41,0)</f>
        <v>0</v>
      </c>
      <c r="J38" s="77">
        <f>IF('A. Bilans bez projektu'!I36+'A. Bilans bez projektu'!I41-'A. Bilans bez projektu'!J36-'A. Bilans bez projektu'!J41&lt;0,'A. Bilans bez projektu'!J36+'A. Bilans bez projektu'!J41-'A. Bilans bez projektu'!I36-'A. Bilans bez projektu'!I41,0)</f>
        <v>0</v>
      </c>
      <c r="K38" s="77">
        <f>IF('A. Bilans bez projektu'!J36+'A. Bilans bez projektu'!J41-'A. Bilans bez projektu'!K36-'A. Bilans bez projektu'!K41&lt;0,'A. Bilans bez projektu'!K36+'A. Bilans bez projektu'!K41-'A. Bilans bez projektu'!J36-'A. Bilans bez projektu'!J41,0)</f>
        <v>0</v>
      </c>
      <c r="L38" s="77">
        <f>IF('A. Bilans bez projektu'!K36+'A. Bilans bez projektu'!K41-'A. Bilans bez projektu'!L36-'A. Bilans bez projektu'!L41&lt;0,'A. Bilans bez projektu'!L36+'A. Bilans bez projektu'!L41-'A. Bilans bez projektu'!K36-'A. Bilans bez projektu'!K41,0)</f>
        <v>0</v>
      </c>
      <c r="M38" s="77">
        <f>IF('A. Bilans bez projektu'!L36+'A. Bilans bez projektu'!L41-'A. Bilans bez projektu'!M36-'A. Bilans bez projektu'!M41&lt;0,'A. Bilans bez projektu'!M36+'A. Bilans bez projektu'!M41-'A. Bilans bez projektu'!L36-'A. Bilans bez projektu'!L41,0)</f>
        <v>0</v>
      </c>
      <c r="N38" s="77">
        <f>IF('A. Bilans bez projektu'!M36+'A. Bilans bez projektu'!M41-'A. Bilans bez projektu'!N36-'A. Bilans bez projektu'!N41&lt;0,'A. Bilans bez projektu'!N36+'A. Bilans bez projektu'!N41-'A. Bilans bez projektu'!M36-'A. Bilans bez projektu'!M41,0)</f>
        <v>0</v>
      </c>
      <c r="O38" s="77">
        <f>IF('A. Bilans bez projektu'!N36+'A. Bilans bez projektu'!N41-'A. Bilans bez projektu'!O36-'A. Bilans bez projektu'!O41&lt;0,'A. Bilans bez projektu'!O36+'A. Bilans bez projektu'!O41-'A. Bilans bez projektu'!N36-'A. Bilans bez projektu'!N41,0)</f>
        <v>0</v>
      </c>
      <c r="P38" s="77">
        <f>IF('A. Bilans bez projektu'!O36+'A. Bilans bez projektu'!O41-'A. Bilans bez projektu'!P36-'A. Bilans bez projektu'!P41&lt;0,'A. Bilans bez projektu'!P36+'A. Bilans bez projektu'!P41-'A. Bilans bez projektu'!O36-'A. Bilans bez projektu'!O41,0)</f>
        <v>0</v>
      </c>
    </row>
    <row r="39" spans="1:16" s="5" customFormat="1" ht="15" customHeight="1" x14ac:dyDescent="0.25">
      <c r="A39" s="53" t="s">
        <v>67</v>
      </c>
      <c r="B39" s="53" t="s">
        <v>281</v>
      </c>
      <c r="C39" s="44"/>
      <c r="D39" s="74">
        <f>IF('A. Bilans bez projektu'!C35+'A. Bilans bez projektu'!C37+'A. Bilans bez projektu'!C40+'A. Bilans bez projektu'!C42+'A. Bilans bez projektu'!C81+'A. Bilans bez projektu'!C82+'A. Bilans bez projektu'!C83-'A. Bilans bez projektu'!D35-'A. Bilans bez projektu'!D37-'A. Bilans bez projektu'!D40-'A. Bilans bez projektu'!D42-'A. Bilans bez projektu'!D81-'A. Bilans bez projektu'!D82-'A. Bilans bez projektu'!D83&lt;0,'A. Bilans bez projektu'!D35+'A. Bilans bez projektu'!D37+'A. Bilans bez projektu'!D40+'A. Bilans bez projektu'!D42+'A. Bilans bez projektu'!D81+'A. Bilans bez projektu'!D82+'A. Bilans bez projektu'!D83-'A. Bilans bez projektu'!C35-'A. Bilans bez projektu'!C37-'A. Bilans bez projektu'!C40-'A. Bilans bez projektu'!C42-'A. Bilans bez projektu'!C81-'A. Bilans bez projektu'!C82-'A. Bilans bez projektu'!C83,0)+'B. RZiS bez projektu'!D23+'B. RZiS bez projektu'!D43+IF('A. Bilans bez projektu'!C43+'A. Bilans bez projektu'!C88-'A. Bilans bez projektu'!D43-'A. Bilans bez projektu'!D88&lt;0,'A. Bilans bez projektu'!D43+'A. Bilans bez projektu'!D88-'A. Bilans bez projektu'!C43-'A. Bilans bez projektu'!C88,0)</f>
        <v>0</v>
      </c>
      <c r="E39" s="74">
        <f>IF('A. Bilans bez projektu'!D35+'A. Bilans bez projektu'!D37+'A. Bilans bez projektu'!D40+'A. Bilans bez projektu'!D42+'A. Bilans bez projektu'!D81+'A. Bilans bez projektu'!D82+'A. Bilans bez projektu'!D83-'A. Bilans bez projektu'!E35-'A. Bilans bez projektu'!E37-'A. Bilans bez projektu'!E40-'A. Bilans bez projektu'!E42-'A. Bilans bez projektu'!E81-'A. Bilans bez projektu'!E82-'A. Bilans bez projektu'!E83&lt;0,'A. Bilans bez projektu'!E35+'A. Bilans bez projektu'!E37+'A. Bilans bez projektu'!E40+'A. Bilans bez projektu'!E42+'A. Bilans bez projektu'!E81+'A. Bilans bez projektu'!E82+'A. Bilans bez projektu'!E83-'A. Bilans bez projektu'!D35-'A. Bilans bez projektu'!D37-'A. Bilans bez projektu'!D40-'A. Bilans bez projektu'!D42-'A. Bilans bez projektu'!D81-'A. Bilans bez projektu'!D82-'A. Bilans bez projektu'!D83,0)+'B. RZiS bez projektu'!E23+'B. RZiS bez projektu'!E43+IF('A. Bilans bez projektu'!D43+'A. Bilans bez projektu'!D88-'A. Bilans bez projektu'!E43-'A. Bilans bez projektu'!E88&lt;0,'A. Bilans bez projektu'!E43+'A. Bilans bez projektu'!E88-'A. Bilans bez projektu'!D43-'A. Bilans bez projektu'!D88,0)</f>
        <v>0</v>
      </c>
      <c r="F39" s="74">
        <f>IF('A. Bilans bez projektu'!E35+'A. Bilans bez projektu'!E37+'A. Bilans bez projektu'!E40+'A. Bilans bez projektu'!E42+'A. Bilans bez projektu'!E81+'A. Bilans bez projektu'!E82+'A. Bilans bez projektu'!E83-'A. Bilans bez projektu'!F35-'A. Bilans bez projektu'!F37-'A. Bilans bez projektu'!F40-'A. Bilans bez projektu'!F42-'A. Bilans bez projektu'!F81-'A. Bilans bez projektu'!F82-'A. Bilans bez projektu'!F83&lt;0,'A. Bilans bez projektu'!F35+'A. Bilans bez projektu'!F37+'A. Bilans bez projektu'!F40+'A. Bilans bez projektu'!F42+'A. Bilans bez projektu'!F81+'A. Bilans bez projektu'!F82+'A. Bilans bez projektu'!F83-'A. Bilans bez projektu'!E35-'A. Bilans bez projektu'!E37-'A. Bilans bez projektu'!E40-'A. Bilans bez projektu'!E42-'A. Bilans bez projektu'!E81-'A. Bilans bez projektu'!E82-'A. Bilans bez projektu'!E83,0)+'B. RZiS bez projektu'!F23+'B. RZiS bez projektu'!F43+IF('A. Bilans bez projektu'!E43+'A. Bilans bez projektu'!E88-'A. Bilans bez projektu'!F43-'A. Bilans bez projektu'!F88&lt;0,'A. Bilans bez projektu'!F43+'A. Bilans bez projektu'!F88-'A. Bilans bez projektu'!E43-'A. Bilans bez projektu'!E88,0)</f>
        <v>0</v>
      </c>
      <c r="G39" s="74">
        <f>IF('A. Bilans bez projektu'!F35+'A. Bilans bez projektu'!F37+'A. Bilans bez projektu'!F40+'A. Bilans bez projektu'!F42+'A. Bilans bez projektu'!F81+'A. Bilans bez projektu'!F82+'A. Bilans bez projektu'!F83-'A. Bilans bez projektu'!G35-'A. Bilans bez projektu'!G37-'A. Bilans bez projektu'!G40-'A. Bilans bez projektu'!G42-'A. Bilans bez projektu'!G81-'A. Bilans bez projektu'!G82-'A. Bilans bez projektu'!G83&lt;0,'A. Bilans bez projektu'!G35+'A. Bilans bez projektu'!G37+'A. Bilans bez projektu'!G40+'A. Bilans bez projektu'!G42+'A. Bilans bez projektu'!G81+'A. Bilans bez projektu'!G82+'A. Bilans bez projektu'!G83-'A. Bilans bez projektu'!F35-'A. Bilans bez projektu'!F37-'A. Bilans bez projektu'!F40-'A. Bilans bez projektu'!F42-'A. Bilans bez projektu'!F81-'A. Bilans bez projektu'!F82-'A. Bilans bez projektu'!F83,0)+'B. RZiS bez projektu'!G23+'B. RZiS bez projektu'!G43+IF('A. Bilans bez projektu'!F43+'A. Bilans bez projektu'!F88-'A. Bilans bez projektu'!G43-'A. Bilans bez projektu'!G88&lt;0,'A. Bilans bez projektu'!G43+'A. Bilans bez projektu'!G88-'A. Bilans bez projektu'!F43-'A. Bilans bez projektu'!F88,0)</f>
        <v>0</v>
      </c>
      <c r="H39" s="74">
        <f>IF('A. Bilans bez projektu'!G35+'A. Bilans bez projektu'!G37+'A. Bilans bez projektu'!G40+'A. Bilans bez projektu'!G42+'A. Bilans bez projektu'!G81+'A. Bilans bez projektu'!G82+'A. Bilans bez projektu'!G83-'A. Bilans bez projektu'!H35-'A. Bilans bez projektu'!H37-'A. Bilans bez projektu'!H40-'A. Bilans bez projektu'!H42-'A. Bilans bez projektu'!H81-'A. Bilans bez projektu'!H82-'A. Bilans bez projektu'!H83&lt;0,'A. Bilans bez projektu'!H35+'A. Bilans bez projektu'!H37+'A. Bilans bez projektu'!H40+'A. Bilans bez projektu'!H42+'A. Bilans bez projektu'!H81+'A. Bilans bez projektu'!H82+'A. Bilans bez projektu'!H83-'A. Bilans bez projektu'!G35-'A. Bilans bez projektu'!G37-'A. Bilans bez projektu'!G40-'A. Bilans bez projektu'!G42-'A. Bilans bez projektu'!G81-'A. Bilans bez projektu'!G82-'A. Bilans bez projektu'!G83,0)+'B. RZiS bez projektu'!H23+'B. RZiS bez projektu'!H43+IF('A. Bilans bez projektu'!G43+'A. Bilans bez projektu'!G88-'A. Bilans bez projektu'!H43-'A. Bilans bez projektu'!H88&lt;0,'A. Bilans bez projektu'!H43+'A. Bilans bez projektu'!H88-'A. Bilans bez projektu'!G43-'A. Bilans bez projektu'!G88,0)</f>
        <v>0</v>
      </c>
      <c r="I39" s="74">
        <f>IF('A. Bilans bez projektu'!H35+'A. Bilans bez projektu'!H37+'A. Bilans bez projektu'!H40+'A. Bilans bez projektu'!H42+'A. Bilans bez projektu'!H81+'A. Bilans bez projektu'!H82+'A. Bilans bez projektu'!H83-'A. Bilans bez projektu'!I35-'A. Bilans bez projektu'!I37-'A. Bilans bez projektu'!I40-'A. Bilans bez projektu'!I42-'A. Bilans bez projektu'!I81-'A. Bilans bez projektu'!I82-'A. Bilans bez projektu'!I83&lt;0,'A. Bilans bez projektu'!I35+'A. Bilans bez projektu'!I37+'A. Bilans bez projektu'!I40+'A. Bilans bez projektu'!I42+'A. Bilans bez projektu'!I81+'A. Bilans bez projektu'!I82+'A. Bilans bez projektu'!I83-'A. Bilans bez projektu'!H35-'A. Bilans bez projektu'!H37-'A. Bilans bez projektu'!H40-'A. Bilans bez projektu'!H42-'A. Bilans bez projektu'!H81-'A. Bilans bez projektu'!H82-'A. Bilans bez projektu'!H83,0)+'B. RZiS bez projektu'!I23+'B. RZiS bez projektu'!I43+IF('A. Bilans bez projektu'!H43+'A. Bilans bez projektu'!H88-'A. Bilans bez projektu'!I43-'A. Bilans bez projektu'!I88&lt;0,'A. Bilans bez projektu'!I43+'A. Bilans bez projektu'!I88-'A. Bilans bez projektu'!H43-'A. Bilans bez projektu'!H88,0)</f>
        <v>0</v>
      </c>
      <c r="J39" s="74">
        <f>IF('A. Bilans bez projektu'!I35+'A. Bilans bez projektu'!I37+'A. Bilans bez projektu'!I40+'A. Bilans bez projektu'!I42+'A. Bilans bez projektu'!I81+'A. Bilans bez projektu'!I82+'A. Bilans bez projektu'!I83-'A. Bilans bez projektu'!J35-'A. Bilans bez projektu'!J37-'A. Bilans bez projektu'!J40-'A. Bilans bez projektu'!J42-'A. Bilans bez projektu'!J81-'A. Bilans bez projektu'!J82-'A. Bilans bez projektu'!J83&lt;0,'A. Bilans bez projektu'!J35+'A. Bilans bez projektu'!J37+'A. Bilans bez projektu'!J40+'A. Bilans bez projektu'!J42+'A. Bilans bez projektu'!J81+'A. Bilans bez projektu'!J82+'A. Bilans bez projektu'!J83-'A. Bilans bez projektu'!I35-'A. Bilans bez projektu'!I37-'A. Bilans bez projektu'!I40-'A. Bilans bez projektu'!I42-'A. Bilans bez projektu'!I81-'A. Bilans bez projektu'!I82-'A. Bilans bez projektu'!I83,0)+'B. RZiS bez projektu'!J23+'B. RZiS bez projektu'!J43+IF('A. Bilans bez projektu'!I43+'A. Bilans bez projektu'!I88-'A. Bilans bez projektu'!J43-'A. Bilans bez projektu'!J88&lt;0,'A. Bilans bez projektu'!J43+'A. Bilans bez projektu'!J88-'A. Bilans bez projektu'!I43-'A. Bilans bez projektu'!I88,0)</f>
        <v>0</v>
      </c>
      <c r="K39" s="74">
        <f>IF('A. Bilans bez projektu'!J35+'A. Bilans bez projektu'!J37+'A. Bilans bez projektu'!J40+'A. Bilans bez projektu'!J42+'A. Bilans bez projektu'!J81+'A. Bilans bez projektu'!J82+'A. Bilans bez projektu'!J83-'A. Bilans bez projektu'!K35-'A. Bilans bez projektu'!K37-'A. Bilans bez projektu'!K40-'A. Bilans bez projektu'!K42-'A. Bilans bez projektu'!K81-'A. Bilans bez projektu'!K82-'A. Bilans bez projektu'!K83&lt;0,'A. Bilans bez projektu'!K35+'A. Bilans bez projektu'!K37+'A. Bilans bez projektu'!K40+'A. Bilans bez projektu'!K42+'A. Bilans bez projektu'!K81+'A. Bilans bez projektu'!K82+'A. Bilans bez projektu'!K83-'A. Bilans bez projektu'!J35-'A. Bilans bez projektu'!J37-'A. Bilans bez projektu'!J40-'A. Bilans bez projektu'!J42-'A. Bilans bez projektu'!J81-'A. Bilans bez projektu'!J82-'A. Bilans bez projektu'!J83,0)+'B. RZiS bez projektu'!K23+'B. RZiS bez projektu'!K43+IF('A. Bilans bez projektu'!J43+'A. Bilans bez projektu'!J88-'A. Bilans bez projektu'!K43-'A. Bilans bez projektu'!K88&lt;0,'A. Bilans bez projektu'!K43+'A. Bilans bez projektu'!K88-'A. Bilans bez projektu'!J43-'A. Bilans bez projektu'!J88,0)</f>
        <v>0</v>
      </c>
      <c r="L39" s="74">
        <f>IF('A. Bilans bez projektu'!K35+'A. Bilans bez projektu'!K37+'A. Bilans bez projektu'!K40+'A. Bilans bez projektu'!K42+'A. Bilans bez projektu'!K81+'A. Bilans bez projektu'!K82+'A. Bilans bez projektu'!K83-'A. Bilans bez projektu'!L35-'A. Bilans bez projektu'!L37-'A. Bilans bez projektu'!L40-'A. Bilans bez projektu'!L42-'A. Bilans bez projektu'!L81-'A. Bilans bez projektu'!L82-'A. Bilans bez projektu'!L83&lt;0,'A. Bilans bez projektu'!L35+'A. Bilans bez projektu'!L37+'A. Bilans bez projektu'!L40+'A. Bilans bez projektu'!L42+'A. Bilans bez projektu'!L81+'A. Bilans bez projektu'!L82+'A. Bilans bez projektu'!L83-'A. Bilans bez projektu'!K35-'A. Bilans bez projektu'!K37-'A. Bilans bez projektu'!K40-'A. Bilans bez projektu'!K42-'A. Bilans bez projektu'!K81-'A. Bilans bez projektu'!K82-'A. Bilans bez projektu'!K83,0)+'B. RZiS bez projektu'!L23+'B. RZiS bez projektu'!L43+IF('A. Bilans bez projektu'!K43+'A. Bilans bez projektu'!K88-'A. Bilans bez projektu'!L43-'A. Bilans bez projektu'!L88&lt;0,'A. Bilans bez projektu'!L43+'A. Bilans bez projektu'!L88-'A. Bilans bez projektu'!K43-'A. Bilans bez projektu'!K88,0)</f>
        <v>0</v>
      </c>
      <c r="M39" s="74">
        <f>IF('A. Bilans bez projektu'!L35+'A. Bilans bez projektu'!L37+'A. Bilans bez projektu'!L40+'A. Bilans bez projektu'!L42+'A. Bilans bez projektu'!L81+'A. Bilans bez projektu'!L82+'A. Bilans bez projektu'!L83-'A. Bilans bez projektu'!M35-'A. Bilans bez projektu'!M37-'A. Bilans bez projektu'!M40-'A. Bilans bez projektu'!M42-'A. Bilans bez projektu'!M81-'A. Bilans bez projektu'!M82-'A. Bilans bez projektu'!M83&lt;0,'A. Bilans bez projektu'!M35+'A. Bilans bez projektu'!M37+'A. Bilans bez projektu'!M40+'A. Bilans bez projektu'!M42+'A. Bilans bez projektu'!M81+'A. Bilans bez projektu'!M82+'A. Bilans bez projektu'!M83-'A. Bilans bez projektu'!L35-'A. Bilans bez projektu'!L37-'A. Bilans bez projektu'!L40-'A. Bilans bez projektu'!L42-'A. Bilans bez projektu'!L81-'A. Bilans bez projektu'!L82-'A. Bilans bez projektu'!L83,0)+'B. RZiS bez projektu'!M23+'B. RZiS bez projektu'!M43+IF('A. Bilans bez projektu'!L43+'A. Bilans bez projektu'!L88-'A. Bilans bez projektu'!M43-'A. Bilans bez projektu'!M88&lt;0,'A. Bilans bez projektu'!M43+'A. Bilans bez projektu'!M88-'A. Bilans bez projektu'!L43-'A. Bilans bez projektu'!L88,0)</f>
        <v>0</v>
      </c>
      <c r="N39" s="74">
        <f>IF('A. Bilans bez projektu'!M35+'A. Bilans bez projektu'!M37+'A. Bilans bez projektu'!M40+'A. Bilans bez projektu'!M42+'A. Bilans bez projektu'!M81+'A. Bilans bez projektu'!M82+'A. Bilans bez projektu'!M83-'A. Bilans bez projektu'!N35-'A. Bilans bez projektu'!N37-'A. Bilans bez projektu'!N40-'A. Bilans bez projektu'!N42-'A. Bilans bez projektu'!N81-'A. Bilans bez projektu'!N82-'A. Bilans bez projektu'!N83&lt;0,'A. Bilans bez projektu'!N35+'A. Bilans bez projektu'!N37+'A. Bilans bez projektu'!N40+'A. Bilans bez projektu'!N42+'A. Bilans bez projektu'!N81+'A. Bilans bez projektu'!N82+'A. Bilans bez projektu'!N83-'A. Bilans bez projektu'!M35-'A. Bilans bez projektu'!M37-'A. Bilans bez projektu'!M40-'A. Bilans bez projektu'!M42-'A. Bilans bez projektu'!M81-'A. Bilans bez projektu'!M82-'A. Bilans bez projektu'!M83,0)+'B. RZiS bez projektu'!N23+'B. RZiS bez projektu'!N43+IF('A. Bilans bez projektu'!M43+'A. Bilans bez projektu'!M88-'A. Bilans bez projektu'!N43-'A. Bilans bez projektu'!N88&lt;0,'A. Bilans bez projektu'!N43+'A. Bilans bez projektu'!N88-'A. Bilans bez projektu'!M43-'A. Bilans bez projektu'!M88,0)</f>
        <v>0</v>
      </c>
      <c r="O39" s="74">
        <f>IF('A. Bilans bez projektu'!N35+'A. Bilans bez projektu'!N37+'A. Bilans bez projektu'!N40+'A. Bilans bez projektu'!N42+'A. Bilans bez projektu'!N81+'A. Bilans bez projektu'!N82+'A. Bilans bez projektu'!N83-'A. Bilans bez projektu'!O35-'A. Bilans bez projektu'!O37-'A. Bilans bez projektu'!O40-'A. Bilans bez projektu'!O42-'A. Bilans bez projektu'!O81-'A. Bilans bez projektu'!O82-'A. Bilans bez projektu'!O83&lt;0,'A. Bilans bez projektu'!O35+'A. Bilans bez projektu'!O37+'A. Bilans bez projektu'!O40+'A. Bilans bez projektu'!O42+'A. Bilans bez projektu'!O81+'A. Bilans bez projektu'!O82+'A. Bilans bez projektu'!O83-'A. Bilans bez projektu'!N35-'A. Bilans bez projektu'!N37-'A. Bilans bez projektu'!N40-'A. Bilans bez projektu'!N42-'A. Bilans bez projektu'!N81-'A. Bilans bez projektu'!N82-'A. Bilans bez projektu'!N83,0)+'B. RZiS bez projektu'!O23+'B. RZiS bez projektu'!O43+IF('A. Bilans bez projektu'!N43+'A. Bilans bez projektu'!N88-'A. Bilans bez projektu'!O43-'A. Bilans bez projektu'!O88&lt;0,'A. Bilans bez projektu'!O43+'A. Bilans bez projektu'!O88-'A. Bilans bez projektu'!N43-'A. Bilans bez projektu'!N88,0)</f>
        <v>0</v>
      </c>
      <c r="P39" s="74">
        <f>IF('A. Bilans bez projektu'!O35+'A. Bilans bez projektu'!O37+'A. Bilans bez projektu'!O40+'A. Bilans bez projektu'!O42+'A. Bilans bez projektu'!O81+'A. Bilans bez projektu'!O82+'A. Bilans bez projektu'!O83-'A. Bilans bez projektu'!P35-'A. Bilans bez projektu'!P37-'A. Bilans bez projektu'!P40-'A. Bilans bez projektu'!P42-'A. Bilans bez projektu'!P81-'A. Bilans bez projektu'!P82-'A. Bilans bez projektu'!P83&lt;0,'A. Bilans bez projektu'!P35+'A. Bilans bez projektu'!P37+'A. Bilans bez projektu'!P40+'A. Bilans bez projektu'!P42+'A. Bilans bez projektu'!P81+'A. Bilans bez projektu'!P82+'A. Bilans bez projektu'!P83-'A. Bilans bez projektu'!O35-'A. Bilans bez projektu'!O37-'A. Bilans bez projektu'!O40-'A. Bilans bez projektu'!O42-'A. Bilans bez projektu'!O81-'A. Bilans bez projektu'!O82-'A. Bilans bez projektu'!O83,0)+'B. RZiS bez projektu'!P23+'B. RZiS bez projektu'!P43+IF('A. Bilans bez projektu'!O43+'A. Bilans bez projektu'!O88-'A. Bilans bez projektu'!P43-'A. Bilans bez projektu'!P88&lt;0,'A. Bilans bez projektu'!P43+'A. Bilans bez projektu'!P88-'A. Bilans bez projektu'!O43-'A. Bilans bez projektu'!O88,0)</f>
        <v>0</v>
      </c>
    </row>
    <row r="40" spans="1:16" ht="15" customHeight="1" x14ac:dyDescent="0.25">
      <c r="A40" s="32" t="s">
        <v>26</v>
      </c>
      <c r="B40" s="32" t="s">
        <v>73</v>
      </c>
      <c r="C40" s="34">
        <f>C19-C31</f>
        <v>0</v>
      </c>
      <c r="D40" s="34">
        <f t="shared" ref="D40:P40" si="8">D19-D31</f>
        <v>0</v>
      </c>
      <c r="E40" s="34">
        <f t="shared" si="8"/>
        <v>0</v>
      </c>
      <c r="F40" s="34">
        <f t="shared" si="8"/>
        <v>0</v>
      </c>
      <c r="G40" s="34">
        <f t="shared" si="8"/>
        <v>0</v>
      </c>
      <c r="H40" s="34">
        <f t="shared" si="8"/>
        <v>0</v>
      </c>
      <c r="I40" s="34">
        <f t="shared" si="8"/>
        <v>0</v>
      </c>
      <c r="J40" s="34">
        <f t="shared" si="8"/>
        <v>0</v>
      </c>
      <c r="K40" s="34">
        <f t="shared" si="8"/>
        <v>0</v>
      </c>
      <c r="L40" s="34">
        <f t="shared" si="8"/>
        <v>0</v>
      </c>
      <c r="M40" s="34">
        <f t="shared" si="8"/>
        <v>0</v>
      </c>
      <c r="N40" s="34">
        <f t="shared" si="8"/>
        <v>0</v>
      </c>
      <c r="O40" s="34">
        <f t="shared" si="8"/>
        <v>0</v>
      </c>
      <c r="P40" s="34">
        <f t="shared" si="8"/>
        <v>0</v>
      </c>
    </row>
    <row r="41" spans="1:16" ht="15" customHeight="1" x14ac:dyDescent="0.25">
      <c r="A41" s="71" t="s">
        <v>32</v>
      </c>
      <c r="B41" s="71" t="s">
        <v>74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1:16" ht="15" customHeight="1" x14ac:dyDescent="0.25">
      <c r="A42" s="71" t="s">
        <v>57</v>
      </c>
      <c r="B42" s="71" t="s">
        <v>282</v>
      </c>
      <c r="C42" s="34">
        <f>SUM(C43:C46)</f>
        <v>0</v>
      </c>
      <c r="D42" s="34">
        <f t="shared" ref="D42:P42" si="9">SUM(D43:D46)</f>
        <v>0</v>
      </c>
      <c r="E42" s="34">
        <f t="shared" si="9"/>
        <v>0</v>
      </c>
      <c r="F42" s="34">
        <f t="shared" si="9"/>
        <v>0</v>
      </c>
      <c r="G42" s="34">
        <f t="shared" si="9"/>
        <v>0</v>
      </c>
      <c r="H42" s="34">
        <f t="shared" si="9"/>
        <v>0</v>
      </c>
      <c r="I42" s="34">
        <f t="shared" si="9"/>
        <v>0</v>
      </c>
      <c r="J42" s="34">
        <f t="shared" si="9"/>
        <v>0</v>
      </c>
      <c r="K42" s="34">
        <f t="shared" si="9"/>
        <v>0</v>
      </c>
      <c r="L42" s="34">
        <f t="shared" si="9"/>
        <v>0</v>
      </c>
      <c r="M42" s="34">
        <f t="shared" si="9"/>
        <v>0</v>
      </c>
      <c r="N42" s="34">
        <f t="shared" si="9"/>
        <v>0</v>
      </c>
      <c r="O42" s="34">
        <f t="shared" si="9"/>
        <v>0</v>
      </c>
      <c r="P42" s="34">
        <f t="shared" si="9"/>
        <v>0</v>
      </c>
    </row>
    <row r="43" spans="1:16" s="5" customFormat="1" ht="15" customHeight="1" x14ac:dyDescent="0.25">
      <c r="A43" s="53" t="s">
        <v>35</v>
      </c>
      <c r="B43" s="53" t="s">
        <v>364</v>
      </c>
      <c r="C43" s="44"/>
      <c r="D43" s="74">
        <f>IF('A. Bilans bez projektu'!D94-'A. Bilans bez projektu'!D104-'A. Bilans bez projektu'!C94&gt;0,'A. Bilans bez projektu'!D94-'A. Bilans bez projektu'!D104-'A. Bilans bez projektu'!C94,0)</f>
        <v>0</v>
      </c>
      <c r="E43" s="74">
        <f>IF('A. Bilans bez projektu'!E94-'A. Bilans bez projektu'!E104-'A. Bilans bez projektu'!D94&gt;0,'A. Bilans bez projektu'!E94-'A. Bilans bez projektu'!E104-'A. Bilans bez projektu'!D94,0)</f>
        <v>0</v>
      </c>
      <c r="F43" s="74">
        <f>IF('A. Bilans bez projektu'!F94-'A. Bilans bez projektu'!F104-'A. Bilans bez projektu'!E94&gt;0,'A. Bilans bez projektu'!F94-'A. Bilans bez projektu'!F104-'A. Bilans bez projektu'!E94,0)</f>
        <v>0</v>
      </c>
      <c r="G43" s="74">
        <f>IF('A. Bilans bez projektu'!G94-'A. Bilans bez projektu'!G104-'A. Bilans bez projektu'!F94&gt;0,'A. Bilans bez projektu'!G94-'A. Bilans bez projektu'!G104-'A. Bilans bez projektu'!F94,0)</f>
        <v>0</v>
      </c>
      <c r="H43" s="74">
        <f>IF('A. Bilans bez projektu'!H94-'A. Bilans bez projektu'!H104-'A. Bilans bez projektu'!G94&gt;0,'A. Bilans bez projektu'!H94-'A. Bilans bez projektu'!H104-'A. Bilans bez projektu'!G94,0)</f>
        <v>0</v>
      </c>
      <c r="I43" s="74">
        <f>IF('A. Bilans bez projektu'!I94-'A. Bilans bez projektu'!I104-'A. Bilans bez projektu'!H94&gt;0,'A. Bilans bez projektu'!I94-'A. Bilans bez projektu'!I104-'A. Bilans bez projektu'!H94,0)</f>
        <v>0</v>
      </c>
      <c r="J43" s="74">
        <f>IF('A. Bilans bez projektu'!J94-'A. Bilans bez projektu'!J104-'A. Bilans bez projektu'!I94&gt;0,'A. Bilans bez projektu'!J94-'A. Bilans bez projektu'!J104-'A. Bilans bez projektu'!I94,0)</f>
        <v>0</v>
      </c>
      <c r="K43" s="74">
        <f>IF('A. Bilans bez projektu'!K94-'A. Bilans bez projektu'!K104-'A. Bilans bez projektu'!J94&gt;0,'A. Bilans bez projektu'!K94-'A. Bilans bez projektu'!K104-'A. Bilans bez projektu'!J94,0)</f>
        <v>0</v>
      </c>
      <c r="L43" s="74">
        <f>IF('A. Bilans bez projektu'!L94-'A. Bilans bez projektu'!L104-'A. Bilans bez projektu'!K94&gt;0,'A. Bilans bez projektu'!L94-'A. Bilans bez projektu'!L104-'A. Bilans bez projektu'!K94,0)</f>
        <v>0</v>
      </c>
      <c r="M43" s="74">
        <f>IF('A. Bilans bez projektu'!M94-'A. Bilans bez projektu'!M104-'A. Bilans bez projektu'!L94&gt;0,'A. Bilans bez projektu'!M94-'A. Bilans bez projektu'!M104-'A. Bilans bez projektu'!L94,0)</f>
        <v>0</v>
      </c>
      <c r="N43" s="74">
        <f>IF('A. Bilans bez projektu'!N94-'A. Bilans bez projektu'!N104-'A. Bilans bez projektu'!M94&gt;0,'A. Bilans bez projektu'!N94-'A. Bilans bez projektu'!N104-'A. Bilans bez projektu'!M94,0)</f>
        <v>0</v>
      </c>
      <c r="O43" s="74">
        <f>IF('A. Bilans bez projektu'!O94-'A. Bilans bez projektu'!O104-'A. Bilans bez projektu'!N94&gt;0,'A. Bilans bez projektu'!O94-'A. Bilans bez projektu'!O104-'A. Bilans bez projektu'!N94,0)</f>
        <v>0</v>
      </c>
      <c r="P43" s="74">
        <f>IF('A. Bilans bez projektu'!P94-'A. Bilans bez projektu'!P104-'A. Bilans bez projektu'!O94&gt;0,'A. Bilans bez projektu'!P94-'A. Bilans bez projektu'!P104-'A. Bilans bez projektu'!O94,0)</f>
        <v>0</v>
      </c>
    </row>
    <row r="44" spans="1:16" s="5" customFormat="1" ht="15" customHeight="1" x14ac:dyDescent="0.25">
      <c r="A44" s="53" t="s">
        <v>37</v>
      </c>
      <c r="B44" s="53" t="s">
        <v>36</v>
      </c>
      <c r="C44" s="44"/>
      <c r="D44" s="74">
        <f>IF('A. Bilans bez projektu'!D119+'A. Bilans bez projektu'!D136-'A. Bilans bez projektu'!C119-'A. Bilans bez projektu'!C136&gt;0,'A. Bilans bez projektu'!D119+'A. Bilans bez projektu'!D136-'A. Bilans bez projektu'!C119-'A. Bilans bez projektu'!C136,0)</f>
        <v>0</v>
      </c>
      <c r="E44" s="74">
        <f>IF('A. Bilans bez projektu'!E119+'A. Bilans bez projektu'!E136-'A. Bilans bez projektu'!D119-'A. Bilans bez projektu'!D136&gt;0,'A. Bilans bez projektu'!E119+'A. Bilans bez projektu'!E136-'A. Bilans bez projektu'!D119-'A. Bilans bez projektu'!D136,0)</f>
        <v>0</v>
      </c>
      <c r="F44" s="74">
        <f>IF('A. Bilans bez projektu'!F119+'A. Bilans bez projektu'!F136-'A. Bilans bez projektu'!E119-'A. Bilans bez projektu'!E136&gt;0,'A. Bilans bez projektu'!F119+'A. Bilans bez projektu'!F136-'A. Bilans bez projektu'!E119-'A. Bilans bez projektu'!E136,0)</f>
        <v>0</v>
      </c>
      <c r="G44" s="74">
        <f>IF('A. Bilans bez projektu'!G119+'A. Bilans bez projektu'!G136-'A. Bilans bez projektu'!F119-'A. Bilans bez projektu'!F136&gt;0,'A. Bilans bez projektu'!G119+'A. Bilans bez projektu'!G136-'A. Bilans bez projektu'!F119-'A. Bilans bez projektu'!F136,0)</f>
        <v>0</v>
      </c>
      <c r="H44" s="74">
        <f>IF('A. Bilans bez projektu'!H119+'A. Bilans bez projektu'!H136-'A. Bilans bez projektu'!G119-'A. Bilans bez projektu'!G136&gt;0,'A. Bilans bez projektu'!H119+'A. Bilans bez projektu'!H136-'A. Bilans bez projektu'!G119-'A. Bilans bez projektu'!G136,0)</f>
        <v>0</v>
      </c>
      <c r="I44" s="74">
        <f>IF('A. Bilans bez projektu'!I119+'A. Bilans bez projektu'!I136-'A. Bilans bez projektu'!H119-'A. Bilans bez projektu'!H136&gt;0,'A. Bilans bez projektu'!I119+'A. Bilans bez projektu'!I136-'A. Bilans bez projektu'!H119-'A. Bilans bez projektu'!H136,0)</f>
        <v>0</v>
      </c>
      <c r="J44" s="74">
        <f>IF('A. Bilans bez projektu'!J119+'A. Bilans bez projektu'!J136-'A. Bilans bez projektu'!I119-'A. Bilans bez projektu'!I136&gt;0,'A. Bilans bez projektu'!J119+'A. Bilans bez projektu'!J136-'A. Bilans bez projektu'!I119-'A. Bilans bez projektu'!I136,0)</f>
        <v>0</v>
      </c>
      <c r="K44" s="74">
        <f>IF('A. Bilans bez projektu'!K119+'A. Bilans bez projektu'!K136-'A. Bilans bez projektu'!J119-'A. Bilans bez projektu'!J136&gt;0,'A. Bilans bez projektu'!K119+'A. Bilans bez projektu'!K136-'A. Bilans bez projektu'!J119-'A. Bilans bez projektu'!J136,0)</f>
        <v>0</v>
      </c>
      <c r="L44" s="74">
        <f>IF('A. Bilans bez projektu'!L119+'A. Bilans bez projektu'!L136-'A. Bilans bez projektu'!K119-'A. Bilans bez projektu'!K136&gt;0,'A. Bilans bez projektu'!L119+'A. Bilans bez projektu'!L136-'A. Bilans bez projektu'!K119-'A. Bilans bez projektu'!K136,0)</f>
        <v>0</v>
      </c>
      <c r="M44" s="74">
        <f>IF('A. Bilans bez projektu'!M119+'A. Bilans bez projektu'!M136-'A. Bilans bez projektu'!L119-'A. Bilans bez projektu'!L136&gt;0,'A. Bilans bez projektu'!M119+'A. Bilans bez projektu'!M136-'A. Bilans bez projektu'!L119-'A. Bilans bez projektu'!L136,0)</f>
        <v>0</v>
      </c>
      <c r="N44" s="74">
        <f>IF('A. Bilans bez projektu'!N119+'A. Bilans bez projektu'!N136-'A. Bilans bez projektu'!M119-'A. Bilans bez projektu'!M136&gt;0,'A. Bilans bez projektu'!N119+'A. Bilans bez projektu'!N136-'A. Bilans bez projektu'!M119-'A. Bilans bez projektu'!M136,0)</f>
        <v>0</v>
      </c>
      <c r="O44" s="74">
        <f>IF('A. Bilans bez projektu'!O119+'A. Bilans bez projektu'!O136-'A. Bilans bez projektu'!N119-'A. Bilans bez projektu'!N136&gt;0,'A. Bilans bez projektu'!O119+'A. Bilans bez projektu'!O136-'A. Bilans bez projektu'!N119-'A. Bilans bez projektu'!N136,0)</f>
        <v>0</v>
      </c>
      <c r="P44" s="74">
        <f>IF('A. Bilans bez projektu'!P119+'A. Bilans bez projektu'!P136-'A. Bilans bez projektu'!O119-'A. Bilans bez projektu'!O136&gt;0,'A. Bilans bez projektu'!P119+'A. Bilans bez projektu'!P136-'A. Bilans bez projektu'!O119-'A. Bilans bez projektu'!O136,0)</f>
        <v>0</v>
      </c>
    </row>
    <row r="45" spans="1:16" s="5" customFormat="1" ht="15" customHeight="1" x14ac:dyDescent="0.25">
      <c r="A45" s="53" t="s">
        <v>38</v>
      </c>
      <c r="B45" s="53" t="s">
        <v>284</v>
      </c>
      <c r="C45" s="44"/>
      <c r="D45" s="74">
        <f>IF('A. Bilans bez projektu'!D120+'A. Bilans bez projektu'!D137-'A. Bilans bez projektu'!C120-'A. Bilans bez projektu'!C137&gt;0,'A. Bilans bez projektu'!D120+'A. Bilans bez projektu'!D137-'A. Bilans bez projektu'!C120-'A. Bilans bez projektu'!C137,0)</f>
        <v>0</v>
      </c>
      <c r="E45" s="74">
        <f>IF('A. Bilans bez projektu'!E120+'A. Bilans bez projektu'!E137-'A. Bilans bez projektu'!D120-'A. Bilans bez projektu'!D137&gt;0,'A. Bilans bez projektu'!E120+'A. Bilans bez projektu'!E137-'A. Bilans bez projektu'!D120-'A. Bilans bez projektu'!D137,0)</f>
        <v>0</v>
      </c>
      <c r="F45" s="74">
        <f>IF('A. Bilans bez projektu'!F120+'A. Bilans bez projektu'!F137-'A. Bilans bez projektu'!E120-'A. Bilans bez projektu'!E137&gt;0,'A. Bilans bez projektu'!F120+'A. Bilans bez projektu'!F137-'A. Bilans bez projektu'!E120-'A. Bilans bez projektu'!E137,0)</f>
        <v>0</v>
      </c>
      <c r="G45" s="74">
        <f>IF('A. Bilans bez projektu'!G120+'A. Bilans bez projektu'!G137-'A. Bilans bez projektu'!F120-'A. Bilans bez projektu'!F137&gt;0,'A. Bilans bez projektu'!G120+'A. Bilans bez projektu'!G137-'A. Bilans bez projektu'!F120-'A. Bilans bez projektu'!F137,0)</f>
        <v>0</v>
      </c>
      <c r="H45" s="74">
        <f>IF('A. Bilans bez projektu'!H120+'A. Bilans bez projektu'!H137-'A. Bilans bez projektu'!G120-'A. Bilans bez projektu'!G137&gt;0,'A. Bilans bez projektu'!H120+'A. Bilans bez projektu'!H137-'A. Bilans bez projektu'!G120-'A. Bilans bez projektu'!G137,0)</f>
        <v>0</v>
      </c>
      <c r="I45" s="74">
        <f>IF('A. Bilans bez projektu'!I120+'A. Bilans bez projektu'!I137-'A. Bilans bez projektu'!H120-'A. Bilans bez projektu'!H137&gt;0,'A. Bilans bez projektu'!I120+'A. Bilans bez projektu'!I137-'A. Bilans bez projektu'!H120-'A. Bilans bez projektu'!H137,0)</f>
        <v>0</v>
      </c>
      <c r="J45" s="74">
        <f>IF('A. Bilans bez projektu'!J120+'A. Bilans bez projektu'!J137-'A. Bilans bez projektu'!I120-'A. Bilans bez projektu'!I137&gt;0,'A. Bilans bez projektu'!J120+'A. Bilans bez projektu'!J137-'A. Bilans bez projektu'!I120-'A. Bilans bez projektu'!I137,0)</f>
        <v>0</v>
      </c>
      <c r="K45" s="74">
        <f>IF('A. Bilans bez projektu'!K120+'A. Bilans bez projektu'!K137-'A. Bilans bez projektu'!J120-'A. Bilans bez projektu'!J137&gt;0,'A. Bilans bez projektu'!K120+'A. Bilans bez projektu'!K137-'A. Bilans bez projektu'!J120-'A. Bilans bez projektu'!J137,0)</f>
        <v>0</v>
      </c>
      <c r="L45" s="74">
        <f>IF('A. Bilans bez projektu'!L120+'A. Bilans bez projektu'!L137-'A. Bilans bez projektu'!K120-'A. Bilans bez projektu'!K137&gt;0,'A. Bilans bez projektu'!L120+'A. Bilans bez projektu'!L137-'A. Bilans bez projektu'!K120-'A. Bilans bez projektu'!K137,0)</f>
        <v>0</v>
      </c>
      <c r="M45" s="74">
        <f>IF('A. Bilans bez projektu'!M120+'A. Bilans bez projektu'!M137-'A. Bilans bez projektu'!L120-'A. Bilans bez projektu'!L137&gt;0,'A. Bilans bez projektu'!M120+'A. Bilans bez projektu'!M137-'A. Bilans bez projektu'!L120-'A. Bilans bez projektu'!L137,0)</f>
        <v>0</v>
      </c>
      <c r="N45" s="74">
        <f>IF('A. Bilans bez projektu'!N120+'A. Bilans bez projektu'!N137-'A. Bilans bez projektu'!M120-'A. Bilans bez projektu'!M137&gt;0,'A. Bilans bez projektu'!N120+'A. Bilans bez projektu'!N137-'A. Bilans bez projektu'!M120-'A. Bilans bez projektu'!M137,0)</f>
        <v>0</v>
      </c>
      <c r="O45" s="74">
        <f>IF('A. Bilans bez projektu'!O120+'A. Bilans bez projektu'!O137-'A. Bilans bez projektu'!N120-'A. Bilans bez projektu'!N137&gt;0,'A. Bilans bez projektu'!O120+'A. Bilans bez projektu'!O137-'A. Bilans bez projektu'!N120-'A. Bilans bez projektu'!N137,0)</f>
        <v>0</v>
      </c>
      <c r="P45" s="74">
        <f>IF('A. Bilans bez projektu'!P120+'A. Bilans bez projektu'!P137-'A. Bilans bez projektu'!O120-'A. Bilans bez projektu'!O137&gt;0,'A. Bilans bez projektu'!P120+'A. Bilans bez projektu'!P137-'A. Bilans bez projektu'!O120-'A. Bilans bez projektu'!O137,0)</f>
        <v>0</v>
      </c>
    </row>
    <row r="46" spans="1:16" s="5" customFormat="1" ht="15" customHeight="1" x14ac:dyDescent="0.25">
      <c r="A46" s="53" t="s">
        <v>67</v>
      </c>
      <c r="B46" s="53" t="s">
        <v>285</v>
      </c>
      <c r="C46" s="44"/>
      <c r="D46" s="74">
        <f>IF(('A. Bilans bez projektu'!D115-'A. Bilans bez projektu'!D119-'A. Bilans bez projektu'!D120)&gt;('A. Bilans bez projektu'!C115-'A. Bilans bez projektu'!C119-'A. Bilans bez projektu'!C120),('A. Bilans bez projektu'!D115-'A. Bilans bez projektu'!D119-'A. Bilans bez projektu'!D120)-('A. Bilans bez projektu'!C115-'A. Bilans bez projektu'!C119-'A. Bilans bez projektu'!C120),0)+'B. RZiS bez projektu'!D18+'B. RZiS bez projektu'!D37+IF('A. Bilans bez projektu'!D138&gt;'A. Bilans bez projektu'!C138,'A. Bilans bez projektu'!D138-'A. Bilans bez projektu'!C138,0)+IF('A. Bilans bez projektu'!C91&gt;'A. Bilans bez projektu'!D91,'A. Bilans bez projektu'!C91-'A. Bilans bez projektu'!D91,0)</f>
        <v>0</v>
      </c>
      <c r="E46" s="74">
        <f>IF(('A. Bilans bez projektu'!E115-'A. Bilans bez projektu'!E119-'A. Bilans bez projektu'!E120)&gt;('A. Bilans bez projektu'!D115-'A. Bilans bez projektu'!D119-'A. Bilans bez projektu'!D120),('A. Bilans bez projektu'!E115-'A. Bilans bez projektu'!E119-'A. Bilans bez projektu'!E120)-('A. Bilans bez projektu'!D115-'A. Bilans bez projektu'!D119-'A. Bilans bez projektu'!D120),0)+'B. RZiS bez projektu'!E18+'B. RZiS bez projektu'!E37+IF('A. Bilans bez projektu'!E138&gt;'A. Bilans bez projektu'!D138,'A. Bilans bez projektu'!E138-'A. Bilans bez projektu'!D138,0)+IF('A. Bilans bez projektu'!D91&gt;'A. Bilans bez projektu'!E91,'A. Bilans bez projektu'!D91-'A. Bilans bez projektu'!E91,0)</f>
        <v>0</v>
      </c>
      <c r="F46" s="74">
        <f>IF(('A. Bilans bez projektu'!F115-'A. Bilans bez projektu'!F119-'A. Bilans bez projektu'!F120)&gt;('A. Bilans bez projektu'!E115-'A. Bilans bez projektu'!E119-'A. Bilans bez projektu'!E120),('A. Bilans bez projektu'!F115-'A. Bilans bez projektu'!F119-'A. Bilans bez projektu'!F120)-('A. Bilans bez projektu'!E115-'A. Bilans bez projektu'!E119-'A. Bilans bez projektu'!E120),0)+'B. RZiS bez projektu'!F18+'B. RZiS bez projektu'!F37+IF('A. Bilans bez projektu'!F138&gt;'A. Bilans bez projektu'!E138,'A. Bilans bez projektu'!F138-'A. Bilans bez projektu'!E138,0)+IF('A. Bilans bez projektu'!E91&gt;'A. Bilans bez projektu'!F91,'A. Bilans bez projektu'!E91-'A. Bilans bez projektu'!F91,0)</f>
        <v>0</v>
      </c>
      <c r="G46" s="74">
        <f>IF(('A. Bilans bez projektu'!G115-'A. Bilans bez projektu'!G119-'A. Bilans bez projektu'!G120)&gt;('A. Bilans bez projektu'!F115-'A. Bilans bez projektu'!F119-'A. Bilans bez projektu'!F120),('A. Bilans bez projektu'!G115-'A. Bilans bez projektu'!G119-'A. Bilans bez projektu'!G120)-('A. Bilans bez projektu'!F115-'A. Bilans bez projektu'!F119-'A. Bilans bez projektu'!F120),0)+'B. RZiS bez projektu'!G18+'B. RZiS bez projektu'!G37+IF('A. Bilans bez projektu'!G138&gt;'A. Bilans bez projektu'!F138,'A. Bilans bez projektu'!G138-'A. Bilans bez projektu'!F138,0)+IF('A. Bilans bez projektu'!F91&gt;'A. Bilans bez projektu'!G91,'A. Bilans bez projektu'!F91-'A. Bilans bez projektu'!G91,0)</f>
        <v>0</v>
      </c>
      <c r="H46" s="74">
        <f>IF(('A. Bilans bez projektu'!H115-'A. Bilans bez projektu'!H119-'A. Bilans bez projektu'!H120)&gt;('A. Bilans bez projektu'!G115-'A. Bilans bez projektu'!G119-'A. Bilans bez projektu'!G120),('A. Bilans bez projektu'!H115-'A. Bilans bez projektu'!H119-'A. Bilans bez projektu'!H120)-('A. Bilans bez projektu'!G115-'A. Bilans bez projektu'!G119-'A. Bilans bez projektu'!G120),0)+'B. RZiS bez projektu'!H18+'B. RZiS bez projektu'!H37+IF('A. Bilans bez projektu'!H138&gt;'A. Bilans bez projektu'!G138,'A. Bilans bez projektu'!H138-'A. Bilans bez projektu'!G138,0)+IF('A. Bilans bez projektu'!G91&gt;'A. Bilans bez projektu'!H91,'A. Bilans bez projektu'!G91-'A. Bilans bez projektu'!H91,0)</f>
        <v>0</v>
      </c>
      <c r="I46" s="74">
        <f>IF(('A. Bilans bez projektu'!I115-'A. Bilans bez projektu'!I119-'A. Bilans bez projektu'!I120)&gt;('A. Bilans bez projektu'!H115-'A. Bilans bez projektu'!H119-'A. Bilans bez projektu'!H120),('A. Bilans bez projektu'!I115-'A. Bilans bez projektu'!I119-'A. Bilans bez projektu'!I120)-('A. Bilans bez projektu'!H115-'A. Bilans bez projektu'!H119-'A. Bilans bez projektu'!H120),0)+'B. RZiS bez projektu'!I18+'B. RZiS bez projektu'!I37+IF('A. Bilans bez projektu'!I138&gt;'A. Bilans bez projektu'!H138,'A. Bilans bez projektu'!I138-'A. Bilans bez projektu'!H138,0)+IF('A. Bilans bez projektu'!H91&gt;'A. Bilans bez projektu'!I91,'A. Bilans bez projektu'!H91-'A. Bilans bez projektu'!I91,0)</f>
        <v>0</v>
      </c>
      <c r="J46" s="74">
        <f>IF(('A. Bilans bez projektu'!J115-'A. Bilans bez projektu'!J119-'A. Bilans bez projektu'!J120)&gt;('A. Bilans bez projektu'!I115-'A. Bilans bez projektu'!I119-'A. Bilans bez projektu'!I120),('A. Bilans bez projektu'!J115-'A. Bilans bez projektu'!J119-'A. Bilans bez projektu'!J120)-('A. Bilans bez projektu'!I115-'A. Bilans bez projektu'!I119-'A. Bilans bez projektu'!I120),0)+'B. RZiS bez projektu'!J18+'B. RZiS bez projektu'!J37+IF('A. Bilans bez projektu'!J138&gt;'A. Bilans bez projektu'!I138,'A. Bilans bez projektu'!J138-'A. Bilans bez projektu'!I138,0)+IF('A. Bilans bez projektu'!I91&gt;'A. Bilans bez projektu'!J91,'A. Bilans bez projektu'!I91-'A. Bilans bez projektu'!J91,0)</f>
        <v>0</v>
      </c>
      <c r="K46" s="74">
        <f>IF(('A. Bilans bez projektu'!K115-'A. Bilans bez projektu'!K119-'A. Bilans bez projektu'!K120)&gt;('A. Bilans bez projektu'!J115-'A. Bilans bez projektu'!J119-'A. Bilans bez projektu'!J120),('A. Bilans bez projektu'!K115-'A. Bilans bez projektu'!K119-'A. Bilans bez projektu'!K120)-('A. Bilans bez projektu'!J115-'A. Bilans bez projektu'!J119-'A. Bilans bez projektu'!J120),0)+'B. RZiS bez projektu'!K18+'B. RZiS bez projektu'!K37+IF('A. Bilans bez projektu'!K138&gt;'A. Bilans bez projektu'!J138,'A. Bilans bez projektu'!K138-'A. Bilans bez projektu'!J138,0)+IF('A. Bilans bez projektu'!J91&gt;'A. Bilans bez projektu'!K91,'A. Bilans bez projektu'!J91-'A. Bilans bez projektu'!K91,0)</f>
        <v>0</v>
      </c>
      <c r="L46" s="74">
        <f>IF(('A. Bilans bez projektu'!L115-'A. Bilans bez projektu'!L119-'A. Bilans bez projektu'!L120)&gt;('A. Bilans bez projektu'!K115-'A. Bilans bez projektu'!K119-'A. Bilans bez projektu'!K120),('A. Bilans bez projektu'!L115-'A. Bilans bez projektu'!L119-'A. Bilans bez projektu'!L120)-('A. Bilans bez projektu'!K115-'A. Bilans bez projektu'!K119-'A. Bilans bez projektu'!K120),0)+'B. RZiS bez projektu'!L18+'B. RZiS bez projektu'!L37+IF('A. Bilans bez projektu'!L138&gt;'A. Bilans bez projektu'!K138,'A. Bilans bez projektu'!L138-'A. Bilans bez projektu'!K138,0)+IF('A. Bilans bez projektu'!K91&gt;'A. Bilans bez projektu'!L91,'A. Bilans bez projektu'!K91-'A. Bilans bez projektu'!L91,0)</f>
        <v>0</v>
      </c>
      <c r="M46" s="74">
        <f>IF(('A. Bilans bez projektu'!M115-'A. Bilans bez projektu'!M119-'A. Bilans bez projektu'!M120)&gt;('A. Bilans bez projektu'!L115-'A. Bilans bez projektu'!L119-'A. Bilans bez projektu'!L120),('A. Bilans bez projektu'!M115-'A. Bilans bez projektu'!M119-'A. Bilans bez projektu'!M120)-('A. Bilans bez projektu'!L115-'A. Bilans bez projektu'!L119-'A. Bilans bez projektu'!L120),0)+'B. RZiS bez projektu'!M18+'B. RZiS bez projektu'!M37+IF('A. Bilans bez projektu'!M138&gt;'A. Bilans bez projektu'!L138,'A. Bilans bez projektu'!M138-'A. Bilans bez projektu'!L138,0)+IF('A. Bilans bez projektu'!L91&gt;'A. Bilans bez projektu'!M91,'A. Bilans bez projektu'!L91-'A. Bilans bez projektu'!M91,0)</f>
        <v>0</v>
      </c>
      <c r="N46" s="74">
        <f>IF(('A. Bilans bez projektu'!N115-'A. Bilans bez projektu'!N119-'A. Bilans bez projektu'!N120)&gt;('A. Bilans bez projektu'!M115-'A. Bilans bez projektu'!M119-'A. Bilans bez projektu'!M120),('A. Bilans bez projektu'!N115-'A. Bilans bez projektu'!N119-'A. Bilans bez projektu'!N120)-('A. Bilans bez projektu'!M115-'A. Bilans bez projektu'!M119-'A. Bilans bez projektu'!M120),0)+'B. RZiS bez projektu'!N18+'B. RZiS bez projektu'!N37+IF('A. Bilans bez projektu'!N138&gt;'A. Bilans bez projektu'!M138,'A. Bilans bez projektu'!N138-'A. Bilans bez projektu'!M138,0)+IF('A. Bilans bez projektu'!M91&gt;'A. Bilans bez projektu'!N91,'A. Bilans bez projektu'!M91-'A. Bilans bez projektu'!N91,0)</f>
        <v>0</v>
      </c>
      <c r="O46" s="74">
        <f>IF(('A. Bilans bez projektu'!O115-'A. Bilans bez projektu'!O119-'A. Bilans bez projektu'!O120)&gt;('A. Bilans bez projektu'!N115-'A. Bilans bez projektu'!N119-'A. Bilans bez projektu'!N120),('A. Bilans bez projektu'!O115-'A. Bilans bez projektu'!O119-'A. Bilans bez projektu'!O120)-('A. Bilans bez projektu'!N115-'A. Bilans bez projektu'!N119-'A. Bilans bez projektu'!N120),0)+'B. RZiS bez projektu'!O18+'B. RZiS bez projektu'!O37+IF('A. Bilans bez projektu'!O138&gt;'A. Bilans bez projektu'!N138,'A. Bilans bez projektu'!O138-'A. Bilans bez projektu'!N138,0)+IF('A. Bilans bez projektu'!N91&gt;'A. Bilans bez projektu'!O91,'A. Bilans bez projektu'!N91-'A. Bilans bez projektu'!O91,0)</f>
        <v>0</v>
      </c>
      <c r="P46" s="74">
        <f>IF(('A. Bilans bez projektu'!P115-'A. Bilans bez projektu'!P119-'A. Bilans bez projektu'!P120)&gt;('A. Bilans bez projektu'!O115-'A. Bilans bez projektu'!O119-'A. Bilans bez projektu'!O120),('A. Bilans bez projektu'!P115-'A. Bilans bez projektu'!P119-'A. Bilans bez projektu'!P120)-('A. Bilans bez projektu'!O115-'A. Bilans bez projektu'!O119-'A. Bilans bez projektu'!O120),0)+'B. RZiS bez projektu'!P18+'B. RZiS bez projektu'!P37+IF('A. Bilans bez projektu'!P138&gt;'A. Bilans bez projektu'!O138,'A. Bilans bez projektu'!P138-'A. Bilans bez projektu'!O138,0)+IF('A. Bilans bez projektu'!O91&gt;'A. Bilans bez projektu'!P91,'A. Bilans bez projektu'!O91-'A. Bilans bez projektu'!P91,0)</f>
        <v>0</v>
      </c>
    </row>
    <row r="47" spans="1:16" ht="15" customHeight="1" x14ac:dyDescent="0.25">
      <c r="A47" s="32" t="s">
        <v>75</v>
      </c>
      <c r="B47" s="32" t="s">
        <v>72</v>
      </c>
      <c r="C47" s="34">
        <f>SUM(C48:C56)</f>
        <v>0</v>
      </c>
      <c r="D47" s="34">
        <f t="shared" ref="D47:P47" si="10">SUM(D48:D56)</f>
        <v>0</v>
      </c>
      <c r="E47" s="34">
        <f t="shared" si="10"/>
        <v>0</v>
      </c>
      <c r="F47" s="34">
        <f t="shared" si="10"/>
        <v>0</v>
      </c>
      <c r="G47" s="34">
        <f t="shared" si="10"/>
        <v>0</v>
      </c>
      <c r="H47" s="34">
        <f t="shared" si="10"/>
        <v>0</v>
      </c>
      <c r="I47" s="34">
        <f t="shared" si="10"/>
        <v>0</v>
      </c>
      <c r="J47" s="34">
        <f t="shared" si="10"/>
        <v>0</v>
      </c>
      <c r="K47" s="34">
        <f t="shared" si="10"/>
        <v>0</v>
      </c>
      <c r="L47" s="34">
        <f t="shared" si="10"/>
        <v>0</v>
      </c>
      <c r="M47" s="34">
        <f t="shared" si="10"/>
        <v>0</v>
      </c>
      <c r="N47" s="34">
        <f t="shared" si="10"/>
        <v>0</v>
      </c>
      <c r="O47" s="34">
        <f t="shared" si="10"/>
        <v>0</v>
      </c>
      <c r="P47" s="34">
        <f t="shared" si="10"/>
        <v>0</v>
      </c>
    </row>
    <row r="48" spans="1:16" s="5" customFormat="1" ht="15" customHeight="1" x14ac:dyDescent="0.25">
      <c r="A48" s="53" t="s">
        <v>35</v>
      </c>
      <c r="B48" s="53" t="s">
        <v>286</v>
      </c>
      <c r="C48" s="44"/>
      <c r="D48" s="74">
        <f>IF('A. Bilans bez projektu'!D91&gt;'A. Bilans bez projektu'!C91,'A. Bilans bez projektu'!D91-'A. Bilans bez projektu'!C91,0)</f>
        <v>0</v>
      </c>
      <c r="E48" s="74">
        <f>IF('A. Bilans bez projektu'!E91&gt;'A. Bilans bez projektu'!D91,'A. Bilans bez projektu'!E91-'A. Bilans bez projektu'!D91,0)</f>
        <v>0</v>
      </c>
      <c r="F48" s="74">
        <f>IF('A. Bilans bez projektu'!F91&gt;'A. Bilans bez projektu'!E91,'A. Bilans bez projektu'!F91-'A. Bilans bez projektu'!E91,0)</f>
        <v>0</v>
      </c>
      <c r="G48" s="74">
        <f>IF('A. Bilans bez projektu'!G91&gt;'A. Bilans bez projektu'!F91,'A. Bilans bez projektu'!G91-'A. Bilans bez projektu'!F91,0)</f>
        <v>0</v>
      </c>
      <c r="H48" s="74">
        <f>IF('A. Bilans bez projektu'!H91&gt;'A. Bilans bez projektu'!G91,'A. Bilans bez projektu'!H91-'A. Bilans bez projektu'!G91,0)</f>
        <v>0</v>
      </c>
      <c r="I48" s="74">
        <f>IF('A. Bilans bez projektu'!I91&gt;'A. Bilans bez projektu'!H91,'A. Bilans bez projektu'!I91-'A. Bilans bez projektu'!H91,0)</f>
        <v>0</v>
      </c>
      <c r="J48" s="74">
        <f>IF('A. Bilans bez projektu'!J91&gt;'A. Bilans bez projektu'!I91,'A. Bilans bez projektu'!J91-'A. Bilans bez projektu'!I91,0)</f>
        <v>0</v>
      </c>
      <c r="K48" s="74">
        <f>IF('A. Bilans bez projektu'!K91&gt;'A. Bilans bez projektu'!J91,'A. Bilans bez projektu'!K91-'A. Bilans bez projektu'!J91,0)</f>
        <v>0</v>
      </c>
      <c r="L48" s="74">
        <f>IF('A. Bilans bez projektu'!L91&gt;'A. Bilans bez projektu'!K91,'A. Bilans bez projektu'!L91-'A. Bilans bez projektu'!K91,0)</f>
        <v>0</v>
      </c>
      <c r="M48" s="74">
        <f>IF('A. Bilans bez projektu'!M91&gt;'A. Bilans bez projektu'!L91,'A. Bilans bez projektu'!M91-'A. Bilans bez projektu'!L91,0)</f>
        <v>0</v>
      </c>
      <c r="N48" s="74">
        <f>IF('A. Bilans bez projektu'!N91&gt;'A. Bilans bez projektu'!M91,'A. Bilans bez projektu'!N91-'A. Bilans bez projektu'!M91,0)</f>
        <v>0</v>
      </c>
      <c r="O48" s="74">
        <f>IF('A. Bilans bez projektu'!O91&gt;'A. Bilans bez projektu'!N91,'A. Bilans bez projektu'!O91-'A. Bilans bez projektu'!N91,0)</f>
        <v>0</v>
      </c>
      <c r="P48" s="74">
        <f>IF('A. Bilans bez projektu'!P91&gt;'A. Bilans bez projektu'!O91,'A. Bilans bez projektu'!P91-'A. Bilans bez projektu'!O91,0)</f>
        <v>0</v>
      </c>
    </row>
    <row r="49" spans="1:16" s="5" customFormat="1" ht="15" customHeight="1" x14ac:dyDescent="0.25">
      <c r="A49" s="53" t="s">
        <v>37</v>
      </c>
      <c r="B49" s="53" t="s">
        <v>287</v>
      </c>
      <c r="C49" s="44"/>
      <c r="D49" s="74">
        <f>IF('A. Bilans bez projektu'!D94-'A. Bilans bez projektu'!D104-'A. Bilans bez projektu'!C94&lt;0,('A. Bilans bez projektu'!D94-'A. Bilans bez projektu'!D104-'A. Bilans bez projektu'!C94)*-1,0)-D50</f>
        <v>0</v>
      </c>
      <c r="E49" s="74">
        <f>IF('A. Bilans bez projektu'!E94-'A. Bilans bez projektu'!E104-'A. Bilans bez projektu'!D94&lt;0,('A. Bilans bez projektu'!E94-'A. Bilans bez projektu'!E104-'A. Bilans bez projektu'!D94)*-1,0)-E50</f>
        <v>0</v>
      </c>
      <c r="F49" s="74">
        <f>IF('A. Bilans bez projektu'!F94-'A. Bilans bez projektu'!F104-'A. Bilans bez projektu'!E94&lt;0,('A. Bilans bez projektu'!F94-'A. Bilans bez projektu'!F104-'A. Bilans bez projektu'!E94)*-1,0)-F50</f>
        <v>0</v>
      </c>
      <c r="G49" s="74">
        <f>IF('A. Bilans bez projektu'!G94-'A. Bilans bez projektu'!G104-'A. Bilans bez projektu'!F94&lt;0,('A. Bilans bez projektu'!G94-'A. Bilans bez projektu'!G104-'A. Bilans bez projektu'!F94)*-1,0)-G50</f>
        <v>0</v>
      </c>
      <c r="H49" s="74">
        <f>IF('A. Bilans bez projektu'!H94-'A. Bilans bez projektu'!H104-'A. Bilans bez projektu'!G94&lt;0,('A. Bilans bez projektu'!H94-'A. Bilans bez projektu'!H104-'A. Bilans bez projektu'!G94)*-1,0)-H50</f>
        <v>0</v>
      </c>
      <c r="I49" s="74">
        <f>IF('A. Bilans bez projektu'!I94-'A. Bilans bez projektu'!I104-'A. Bilans bez projektu'!H94&lt;0,('A. Bilans bez projektu'!I94-'A. Bilans bez projektu'!I104-'A. Bilans bez projektu'!H94)*-1,0)-I50</f>
        <v>0</v>
      </c>
      <c r="J49" s="74">
        <f>IF('A. Bilans bez projektu'!J94-'A. Bilans bez projektu'!J104-'A. Bilans bez projektu'!I94&lt;0,('A. Bilans bez projektu'!J94-'A. Bilans bez projektu'!J104-'A. Bilans bez projektu'!I94)*-1,0)-J50</f>
        <v>0</v>
      </c>
      <c r="K49" s="74">
        <f>IF('A. Bilans bez projektu'!K94-'A. Bilans bez projektu'!K104-'A. Bilans bez projektu'!J94&lt;0,('A. Bilans bez projektu'!K94-'A. Bilans bez projektu'!K104-'A. Bilans bez projektu'!J94)*-1,0)-K50</f>
        <v>0</v>
      </c>
      <c r="L49" s="74">
        <f>IF('A. Bilans bez projektu'!L94-'A. Bilans bez projektu'!L104-'A. Bilans bez projektu'!K94&lt;0,('A. Bilans bez projektu'!L94-'A. Bilans bez projektu'!L104-'A. Bilans bez projektu'!K94)*-1,0)-L50</f>
        <v>0</v>
      </c>
      <c r="M49" s="74">
        <f>IF('A. Bilans bez projektu'!M94-'A. Bilans bez projektu'!M104-'A. Bilans bez projektu'!L94&lt;0,('A. Bilans bez projektu'!M94-'A. Bilans bez projektu'!M104-'A. Bilans bez projektu'!L94)*-1,0)-M50</f>
        <v>0</v>
      </c>
      <c r="N49" s="74">
        <f>IF('A. Bilans bez projektu'!N94-'A. Bilans bez projektu'!N104-'A. Bilans bez projektu'!M94&lt;0,('A. Bilans bez projektu'!N94-'A. Bilans bez projektu'!N104-'A. Bilans bez projektu'!M94)*-1,0)-N50</f>
        <v>0</v>
      </c>
      <c r="O49" s="74">
        <f>IF('A. Bilans bez projektu'!O94-'A. Bilans bez projektu'!O104-'A. Bilans bez projektu'!N94&lt;0,('A. Bilans bez projektu'!O94-'A. Bilans bez projektu'!O104-'A. Bilans bez projektu'!N94)*-1,0)-O50</f>
        <v>0</v>
      </c>
      <c r="P49" s="74">
        <f>IF('A. Bilans bez projektu'!P94-'A. Bilans bez projektu'!P104-'A. Bilans bez projektu'!O94&lt;0,('A. Bilans bez projektu'!P94-'A. Bilans bez projektu'!P104-'A. Bilans bez projektu'!O94)*-1,0)-P50</f>
        <v>0</v>
      </c>
    </row>
    <row r="50" spans="1:16" s="5" customFormat="1" ht="15" customHeight="1" x14ac:dyDescent="0.25">
      <c r="A50" s="53" t="s">
        <v>38</v>
      </c>
      <c r="B50" s="53" t="s">
        <v>288</v>
      </c>
      <c r="C50" s="44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1:16" s="5" customFormat="1" ht="15" customHeight="1" x14ac:dyDescent="0.25">
      <c r="A51" s="53" t="s">
        <v>67</v>
      </c>
      <c r="B51" s="53" t="s">
        <v>289</v>
      </c>
      <c r="C51" s="44"/>
      <c r="D51" s="74">
        <f>IF('A. Bilans bez projektu'!D119+'A. Bilans bez projektu'!D136-'A. Bilans bez projektu'!C119-'A. Bilans bez projektu'!C136&lt;0,'A. Bilans bez projektu'!C119+'A. Bilans bez projektu'!C136-'A. Bilans bez projektu'!D119-'A. Bilans bez projektu'!D136,0)</f>
        <v>0</v>
      </c>
      <c r="E51" s="74">
        <f>IF('A. Bilans bez projektu'!E119+'A. Bilans bez projektu'!E136-'A. Bilans bez projektu'!D119-'A. Bilans bez projektu'!D136&lt;0,'A. Bilans bez projektu'!D119+'A. Bilans bez projektu'!D136-'A. Bilans bez projektu'!E119-'A. Bilans bez projektu'!E136,0)</f>
        <v>0</v>
      </c>
      <c r="F51" s="74">
        <f>IF('A. Bilans bez projektu'!F119+'A. Bilans bez projektu'!F136-'A. Bilans bez projektu'!E119-'A. Bilans bez projektu'!E136&lt;0,'A. Bilans bez projektu'!E119+'A. Bilans bez projektu'!E136-'A. Bilans bez projektu'!F119-'A. Bilans bez projektu'!F136,0)</f>
        <v>0</v>
      </c>
      <c r="G51" s="74">
        <f>IF('A. Bilans bez projektu'!G119+'A. Bilans bez projektu'!G136-'A. Bilans bez projektu'!F119-'A. Bilans bez projektu'!F136&lt;0,'A. Bilans bez projektu'!F119+'A. Bilans bez projektu'!F136-'A. Bilans bez projektu'!G119-'A. Bilans bez projektu'!G136,0)</f>
        <v>0</v>
      </c>
      <c r="H51" s="74">
        <f>IF('A. Bilans bez projektu'!H119+'A. Bilans bez projektu'!H136-'A. Bilans bez projektu'!G119-'A. Bilans bez projektu'!G136&lt;0,'A. Bilans bez projektu'!G119+'A. Bilans bez projektu'!G136-'A. Bilans bez projektu'!H119-'A. Bilans bez projektu'!H136,0)</f>
        <v>0</v>
      </c>
      <c r="I51" s="74">
        <f>IF('A. Bilans bez projektu'!I119+'A. Bilans bez projektu'!I136-'A. Bilans bez projektu'!H119-'A. Bilans bez projektu'!H136&lt;0,'A. Bilans bez projektu'!H119+'A. Bilans bez projektu'!H136-'A. Bilans bez projektu'!I119-'A. Bilans bez projektu'!I136,0)</f>
        <v>0</v>
      </c>
      <c r="J51" s="74">
        <f>IF('A. Bilans bez projektu'!J119+'A. Bilans bez projektu'!J136-'A. Bilans bez projektu'!I119-'A. Bilans bez projektu'!I136&lt;0,'A. Bilans bez projektu'!I119+'A. Bilans bez projektu'!I136-'A. Bilans bez projektu'!J119-'A. Bilans bez projektu'!J136,0)</f>
        <v>0</v>
      </c>
      <c r="K51" s="74">
        <f>IF('A. Bilans bez projektu'!K119+'A. Bilans bez projektu'!K136-'A. Bilans bez projektu'!J119-'A. Bilans bez projektu'!J136&lt;0,'A. Bilans bez projektu'!J119+'A. Bilans bez projektu'!J136-'A. Bilans bez projektu'!K119-'A. Bilans bez projektu'!K136,0)</f>
        <v>0</v>
      </c>
      <c r="L51" s="74">
        <f>IF('A. Bilans bez projektu'!L119+'A. Bilans bez projektu'!L136-'A. Bilans bez projektu'!K119-'A. Bilans bez projektu'!K136&lt;0,'A. Bilans bez projektu'!K119+'A. Bilans bez projektu'!K136-'A. Bilans bez projektu'!L119-'A. Bilans bez projektu'!L136,0)</f>
        <v>0</v>
      </c>
      <c r="M51" s="74">
        <f>IF('A. Bilans bez projektu'!M119+'A. Bilans bez projektu'!M136-'A. Bilans bez projektu'!L119-'A. Bilans bez projektu'!L136&lt;0,'A. Bilans bez projektu'!L119+'A. Bilans bez projektu'!L136-'A. Bilans bez projektu'!M119-'A. Bilans bez projektu'!M136,0)</f>
        <v>0</v>
      </c>
      <c r="N51" s="74">
        <f>IF('A. Bilans bez projektu'!N119+'A. Bilans bez projektu'!N136-'A. Bilans bez projektu'!M119-'A. Bilans bez projektu'!M136&lt;0,'A. Bilans bez projektu'!M119+'A. Bilans bez projektu'!M136-'A. Bilans bez projektu'!N119-'A. Bilans bez projektu'!N136,0)</f>
        <v>0</v>
      </c>
      <c r="O51" s="74">
        <f>IF('A. Bilans bez projektu'!O119+'A. Bilans bez projektu'!O136-'A. Bilans bez projektu'!N119-'A. Bilans bez projektu'!N136&lt;0,'A. Bilans bez projektu'!N119+'A. Bilans bez projektu'!N136-'A. Bilans bez projektu'!O119-'A. Bilans bez projektu'!O136,0)</f>
        <v>0</v>
      </c>
      <c r="P51" s="74">
        <f>IF('A. Bilans bez projektu'!P119+'A. Bilans bez projektu'!P136-'A. Bilans bez projektu'!O119-'A. Bilans bez projektu'!O136&lt;0,'A. Bilans bez projektu'!O119+'A. Bilans bez projektu'!O136-'A. Bilans bez projektu'!P119-'A. Bilans bez projektu'!P136,0)</f>
        <v>0</v>
      </c>
    </row>
    <row r="52" spans="1:16" s="5" customFormat="1" ht="15" customHeight="1" x14ac:dyDescent="0.25">
      <c r="A52" s="53" t="s">
        <v>69</v>
      </c>
      <c r="B52" s="53" t="s">
        <v>290</v>
      </c>
      <c r="C52" s="44"/>
      <c r="D52" s="74">
        <f>IF('A. Bilans bez projektu'!D120+'A. Bilans bez projektu'!D137-'A. Bilans bez projektu'!C120-'A. Bilans bez projektu'!C137&lt;0,'A. Bilans bez projektu'!C120+'A. Bilans bez projektu'!C137-'A. Bilans bez projektu'!D120-'A. Bilans bez projektu'!D137,0)</f>
        <v>0</v>
      </c>
      <c r="E52" s="74">
        <f>IF('A. Bilans bez projektu'!E120+'A. Bilans bez projektu'!E137-'A. Bilans bez projektu'!D120-'A. Bilans bez projektu'!D137&lt;0,'A. Bilans bez projektu'!D120+'A. Bilans bez projektu'!D137-'A. Bilans bez projektu'!E120-'A. Bilans bez projektu'!E137,0)</f>
        <v>0</v>
      </c>
      <c r="F52" s="74">
        <f>IF('A. Bilans bez projektu'!F120+'A. Bilans bez projektu'!F137-'A. Bilans bez projektu'!E120-'A. Bilans bez projektu'!E137&lt;0,'A. Bilans bez projektu'!E120+'A. Bilans bez projektu'!E137-'A. Bilans bez projektu'!F120-'A. Bilans bez projektu'!F137,0)</f>
        <v>0</v>
      </c>
      <c r="G52" s="74">
        <f>IF('A. Bilans bez projektu'!G120+'A. Bilans bez projektu'!G137-'A. Bilans bez projektu'!F120-'A. Bilans bez projektu'!F137&lt;0,'A. Bilans bez projektu'!F120+'A. Bilans bez projektu'!F137-'A. Bilans bez projektu'!G120-'A. Bilans bez projektu'!G137,0)</f>
        <v>0</v>
      </c>
      <c r="H52" s="74">
        <f>IF('A. Bilans bez projektu'!H120+'A. Bilans bez projektu'!H137-'A. Bilans bez projektu'!G120-'A. Bilans bez projektu'!G137&lt;0,'A. Bilans bez projektu'!G120+'A. Bilans bez projektu'!G137-'A. Bilans bez projektu'!H120-'A. Bilans bez projektu'!H137,0)</f>
        <v>0</v>
      </c>
      <c r="I52" s="74">
        <f>IF('A. Bilans bez projektu'!I120+'A. Bilans bez projektu'!I137-'A. Bilans bez projektu'!H120-'A. Bilans bez projektu'!H137&lt;0,'A. Bilans bez projektu'!H120+'A. Bilans bez projektu'!H137-'A. Bilans bez projektu'!I120-'A. Bilans bez projektu'!I137,0)</f>
        <v>0</v>
      </c>
      <c r="J52" s="74">
        <f>IF('A. Bilans bez projektu'!J120+'A. Bilans bez projektu'!J137-'A. Bilans bez projektu'!I120-'A. Bilans bez projektu'!I137&lt;0,'A. Bilans bez projektu'!I120+'A. Bilans bez projektu'!I137-'A. Bilans bez projektu'!J120-'A. Bilans bez projektu'!J137,0)</f>
        <v>0</v>
      </c>
      <c r="K52" s="74">
        <f>IF('A. Bilans bez projektu'!K120+'A. Bilans bez projektu'!K137-'A. Bilans bez projektu'!J120-'A. Bilans bez projektu'!J137&lt;0,'A. Bilans bez projektu'!J120+'A. Bilans bez projektu'!J137-'A. Bilans bez projektu'!K120-'A. Bilans bez projektu'!K137,0)</f>
        <v>0</v>
      </c>
      <c r="L52" s="74">
        <f>IF('A. Bilans bez projektu'!L120+'A. Bilans bez projektu'!L137-'A. Bilans bez projektu'!K120-'A. Bilans bez projektu'!K137&lt;0,'A. Bilans bez projektu'!K120+'A. Bilans bez projektu'!K137-'A. Bilans bez projektu'!L120-'A. Bilans bez projektu'!L137,0)</f>
        <v>0</v>
      </c>
      <c r="M52" s="74">
        <f>IF('A. Bilans bez projektu'!M120+'A. Bilans bez projektu'!M137-'A. Bilans bez projektu'!L120-'A. Bilans bez projektu'!L137&lt;0,'A. Bilans bez projektu'!L120+'A. Bilans bez projektu'!L137-'A. Bilans bez projektu'!M120-'A. Bilans bez projektu'!M137,0)</f>
        <v>0</v>
      </c>
      <c r="N52" s="74">
        <f>IF('A. Bilans bez projektu'!N120+'A. Bilans bez projektu'!N137-'A. Bilans bez projektu'!M120-'A. Bilans bez projektu'!M137&lt;0,'A. Bilans bez projektu'!M120+'A. Bilans bez projektu'!M137-'A. Bilans bez projektu'!N120-'A. Bilans bez projektu'!N137,0)</f>
        <v>0</v>
      </c>
      <c r="O52" s="74">
        <f>IF('A. Bilans bez projektu'!O120+'A. Bilans bez projektu'!O137-'A. Bilans bez projektu'!N120-'A. Bilans bez projektu'!N137&lt;0,'A. Bilans bez projektu'!N120+'A. Bilans bez projektu'!N137-'A. Bilans bez projektu'!O120-'A. Bilans bez projektu'!O137,0)</f>
        <v>0</v>
      </c>
      <c r="P52" s="74">
        <f>IF('A. Bilans bez projektu'!P120+'A. Bilans bez projektu'!P137-'A. Bilans bez projektu'!O120-'A. Bilans bez projektu'!O137&lt;0,'A. Bilans bez projektu'!O120+'A. Bilans bez projektu'!O137-'A. Bilans bez projektu'!P120-'A. Bilans bez projektu'!P137,0)</f>
        <v>0</v>
      </c>
    </row>
    <row r="53" spans="1:16" s="5" customFormat="1" ht="15" customHeight="1" x14ac:dyDescent="0.25">
      <c r="A53" s="53" t="s">
        <v>107</v>
      </c>
      <c r="B53" s="53" t="s">
        <v>291</v>
      </c>
      <c r="C53" s="44"/>
      <c r="D53" s="74">
        <f>IF('A. Bilans bez projektu'!D138&lt;'A. Bilans bez projektu'!C138,'A. Bilans bez projektu'!C138-'A. Bilans bez projektu'!D138,0)-D54</f>
        <v>0</v>
      </c>
      <c r="E53" s="74">
        <f>IF('A. Bilans bez projektu'!E138&lt;'A. Bilans bez projektu'!D138,'A. Bilans bez projektu'!D138-'A. Bilans bez projektu'!E138,0)-E54</f>
        <v>0</v>
      </c>
      <c r="F53" s="74">
        <f>IF('A. Bilans bez projektu'!F138&lt;'A. Bilans bez projektu'!E138,'A. Bilans bez projektu'!E138-'A. Bilans bez projektu'!F138,0)-F54</f>
        <v>0</v>
      </c>
      <c r="G53" s="74">
        <f>IF('A. Bilans bez projektu'!G138&lt;'A. Bilans bez projektu'!F138,'A. Bilans bez projektu'!F138-'A. Bilans bez projektu'!G138,0)-G54</f>
        <v>0</v>
      </c>
      <c r="H53" s="74">
        <f>IF('A. Bilans bez projektu'!H138&lt;'A. Bilans bez projektu'!G138,'A. Bilans bez projektu'!G138-'A. Bilans bez projektu'!H138,0)-H54</f>
        <v>0</v>
      </c>
      <c r="I53" s="74">
        <f>IF('A. Bilans bez projektu'!I138&lt;'A. Bilans bez projektu'!H138,'A. Bilans bez projektu'!H138-'A. Bilans bez projektu'!I138,0)-I54</f>
        <v>0</v>
      </c>
      <c r="J53" s="74">
        <f>IF('A. Bilans bez projektu'!J138&lt;'A. Bilans bez projektu'!I138,'A. Bilans bez projektu'!I138-'A. Bilans bez projektu'!J138,0)-J54</f>
        <v>0</v>
      </c>
      <c r="K53" s="74">
        <f>IF('A. Bilans bez projektu'!K138&lt;'A. Bilans bez projektu'!J138,'A. Bilans bez projektu'!J138-'A. Bilans bez projektu'!K138,0)-K54</f>
        <v>0</v>
      </c>
      <c r="L53" s="74">
        <f>IF('A. Bilans bez projektu'!L138&lt;'A. Bilans bez projektu'!K138,'A. Bilans bez projektu'!K138-'A. Bilans bez projektu'!L138,0)-L54</f>
        <v>0</v>
      </c>
      <c r="M53" s="74">
        <f>IF('A. Bilans bez projektu'!M138&lt;'A. Bilans bez projektu'!L138,'A. Bilans bez projektu'!L138-'A. Bilans bez projektu'!M138,0)-M54</f>
        <v>0</v>
      </c>
      <c r="N53" s="74">
        <f>IF('A. Bilans bez projektu'!N138&lt;'A. Bilans bez projektu'!M138,'A. Bilans bez projektu'!M138-'A. Bilans bez projektu'!N138,0)-N54</f>
        <v>0</v>
      </c>
      <c r="O53" s="74">
        <f>IF('A. Bilans bez projektu'!O138&lt;'A. Bilans bez projektu'!N138,'A. Bilans bez projektu'!N138-'A. Bilans bez projektu'!O138,0)-O54</f>
        <v>0</v>
      </c>
      <c r="P53" s="74">
        <f>IF('A. Bilans bez projektu'!P138&lt;'A. Bilans bez projektu'!O138,'A. Bilans bez projektu'!O138-'A. Bilans bez projektu'!P138,0)-P54</f>
        <v>0</v>
      </c>
    </row>
    <row r="54" spans="1:16" s="5" customFormat="1" ht="15" customHeight="1" x14ac:dyDescent="0.25">
      <c r="A54" s="53" t="s">
        <v>109</v>
      </c>
      <c r="B54" s="53" t="s">
        <v>292</v>
      </c>
      <c r="C54" s="44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s="5" customFormat="1" ht="15" customHeight="1" x14ac:dyDescent="0.25">
      <c r="A55" s="53" t="s">
        <v>261</v>
      </c>
      <c r="B55" s="53" t="s">
        <v>293</v>
      </c>
      <c r="C55" s="44"/>
      <c r="D55" s="74">
        <f>'B. RZiS bez projektu'!D39</f>
        <v>0</v>
      </c>
      <c r="E55" s="74">
        <f>'B. RZiS bez projektu'!E39</f>
        <v>0</v>
      </c>
      <c r="F55" s="74">
        <f>'B. RZiS bez projektu'!F39</f>
        <v>0</v>
      </c>
      <c r="G55" s="74">
        <f>'B. RZiS bez projektu'!G39</f>
        <v>0</v>
      </c>
      <c r="H55" s="74">
        <f>'B. RZiS bez projektu'!H39</f>
        <v>0</v>
      </c>
      <c r="I55" s="74">
        <f>'B. RZiS bez projektu'!I39</f>
        <v>0</v>
      </c>
      <c r="J55" s="74">
        <f>'B. RZiS bez projektu'!J39</f>
        <v>0</v>
      </c>
      <c r="K55" s="74">
        <f>'B. RZiS bez projektu'!K39</f>
        <v>0</v>
      </c>
      <c r="L55" s="74">
        <f>'B. RZiS bez projektu'!L39</f>
        <v>0</v>
      </c>
      <c r="M55" s="74">
        <f>'B. RZiS bez projektu'!M39</f>
        <v>0</v>
      </c>
      <c r="N55" s="74">
        <f>'B. RZiS bez projektu'!N39</f>
        <v>0</v>
      </c>
      <c r="O55" s="74">
        <f>'B. RZiS bez projektu'!O39</f>
        <v>0</v>
      </c>
      <c r="P55" s="74">
        <f>'B. RZiS bez projektu'!P39</f>
        <v>0</v>
      </c>
    </row>
    <row r="56" spans="1:16" s="5" customFormat="1" ht="15" customHeight="1" x14ac:dyDescent="0.25">
      <c r="A56" s="53" t="s">
        <v>262</v>
      </c>
      <c r="B56" s="53" t="s">
        <v>294</v>
      </c>
      <c r="C56" s="44"/>
      <c r="D56" s="74">
        <f>'B. RZiS bez projektu'!D44+IF(('A. Bilans bez projektu'!D115-'A. Bilans bez projektu'!D119-'A. Bilans bez projektu'!D120)&lt;('A. Bilans bez projektu'!C115-'A. Bilans bez projektu'!C119-'A. Bilans bez projektu'!C120),('A. Bilans bez projektu'!C115-'A. Bilans bez projektu'!C119-'A. Bilans bez projektu'!C120)-('A. Bilans bez projektu'!D115-'A. Bilans bez projektu'!D119-'A. Bilans bez projektu'!D120),0)</f>
        <v>0</v>
      </c>
      <c r="E56" s="74">
        <f>'B. RZiS bez projektu'!E44+IF(('A. Bilans bez projektu'!E115-'A. Bilans bez projektu'!E119-'A. Bilans bez projektu'!E120)&lt;('A. Bilans bez projektu'!D115-'A. Bilans bez projektu'!D119-'A. Bilans bez projektu'!D120),('A. Bilans bez projektu'!D115-'A. Bilans bez projektu'!D119-'A. Bilans bez projektu'!D120)-('A. Bilans bez projektu'!E115-'A. Bilans bez projektu'!E119-'A. Bilans bez projektu'!E120),0)</f>
        <v>0</v>
      </c>
      <c r="F56" s="74">
        <f>'B. RZiS bez projektu'!F44+IF(('A. Bilans bez projektu'!F115-'A. Bilans bez projektu'!F119-'A. Bilans bez projektu'!F120)&lt;('A. Bilans bez projektu'!E115-'A. Bilans bez projektu'!E119-'A. Bilans bez projektu'!E120),('A. Bilans bez projektu'!E115-'A. Bilans bez projektu'!E119-'A. Bilans bez projektu'!E120)-('A. Bilans bez projektu'!F115-'A. Bilans bez projektu'!F119-'A. Bilans bez projektu'!F120),0)</f>
        <v>0</v>
      </c>
      <c r="G56" s="74">
        <f>'B. RZiS bez projektu'!G44+IF(('A. Bilans bez projektu'!G115-'A. Bilans bez projektu'!G119-'A. Bilans bez projektu'!G120)&lt;('A. Bilans bez projektu'!F115-'A. Bilans bez projektu'!F119-'A. Bilans bez projektu'!F120),('A. Bilans bez projektu'!F115-'A. Bilans bez projektu'!F119-'A. Bilans bez projektu'!F120)-('A. Bilans bez projektu'!G115-'A. Bilans bez projektu'!G119-'A. Bilans bez projektu'!G120),0)</f>
        <v>0</v>
      </c>
      <c r="H56" s="74">
        <f>'B. RZiS bez projektu'!H44+IF(('A. Bilans bez projektu'!H115-'A. Bilans bez projektu'!H119-'A. Bilans bez projektu'!H120)&lt;('A. Bilans bez projektu'!G115-'A. Bilans bez projektu'!G119-'A. Bilans bez projektu'!G120),('A. Bilans bez projektu'!G115-'A. Bilans bez projektu'!G119-'A. Bilans bez projektu'!G120)-('A. Bilans bez projektu'!H115-'A. Bilans bez projektu'!H119-'A. Bilans bez projektu'!H120),0)</f>
        <v>0</v>
      </c>
      <c r="I56" s="74">
        <f>'B. RZiS bez projektu'!I44+IF(('A. Bilans bez projektu'!I115-'A. Bilans bez projektu'!I119-'A. Bilans bez projektu'!I120)&lt;('A. Bilans bez projektu'!H115-'A. Bilans bez projektu'!H119-'A. Bilans bez projektu'!H120),('A. Bilans bez projektu'!H115-'A. Bilans bez projektu'!H119-'A. Bilans bez projektu'!H120)-('A. Bilans bez projektu'!I115-'A. Bilans bez projektu'!I119-'A. Bilans bez projektu'!I120),0)</f>
        <v>0</v>
      </c>
      <c r="J56" s="74">
        <f>'B. RZiS bez projektu'!J44+IF(('A. Bilans bez projektu'!J115-'A. Bilans bez projektu'!J119-'A. Bilans bez projektu'!J120)&lt;('A. Bilans bez projektu'!I115-'A. Bilans bez projektu'!I119-'A. Bilans bez projektu'!I120),('A. Bilans bez projektu'!I115-'A. Bilans bez projektu'!I119-'A. Bilans bez projektu'!I120)-('A. Bilans bez projektu'!J115-'A. Bilans bez projektu'!J119-'A. Bilans bez projektu'!J120),0)</f>
        <v>0</v>
      </c>
      <c r="K56" s="74">
        <f>'B. RZiS bez projektu'!K44+IF(('A. Bilans bez projektu'!K115-'A. Bilans bez projektu'!K119-'A. Bilans bez projektu'!K120)&lt;('A. Bilans bez projektu'!J115-'A. Bilans bez projektu'!J119-'A. Bilans bez projektu'!J120),('A. Bilans bez projektu'!J115-'A. Bilans bez projektu'!J119-'A. Bilans bez projektu'!J120)-('A. Bilans bez projektu'!K115-'A. Bilans bez projektu'!K119-'A. Bilans bez projektu'!K120),0)</f>
        <v>0</v>
      </c>
      <c r="L56" s="74">
        <f>'B. RZiS bez projektu'!L44+IF(('A. Bilans bez projektu'!L115-'A. Bilans bez projektu'!L119-'A. Bilans bez projektu'!L120)&lt;('A. Bilans bez projektu'!K115-'A. Bilans bez projektu'!K119-'A. Bilans bez projektu'!K120),('A. Bilans bez projektu'!K115-'A. Bilans bez projektu'!K119-'A. Bilans bez projektu'!K120)-('A. Bilans bez projektu'!L115-'A. Bilans bez projektu'!L119-'A. Bilans bez projektu'!L120),0)</f>
        <v>0</v>
      </c>
      <c r="M56" s="74">
        <f>'B. RZiS bez projektu'!M44+IF(('A. Bilans bez projektu'!M115-'A. Bilans bez projektu'!M119-'A. Bilans bez projektu'!M120)&lt;('A. Bilans bez projektu'!L115-'A. Bilans bez projektu'!L119-'A. Bilans bez projektu'!L120),('A. Bilans bez projektu'!L115-'A. Bilans bez projektu'!L119-'A. Bilans bez projektu'!L120)-('A. Bilans bez projektu'!M115-'A. Bilans bez projektu'!M119-'A. Bilans bez projektu'!M120),0)</f>
        <v>0</v>
      </c>
      <c r="N56" s="74">
        <f>'B. RZiS bez projektu'!N44+IF(('A. Bilans bez projektu'!N115-'A. Bilans bez projektu'!N119-'A. Bilans bez projektu'!N120)&lt;('A. Bilans bez projektu'!M115-'A. Bilans bez projektu'!M119-'A. Bilans bez projektu'!M120),('A. Bilans bez projektu'!M115-'A. Bilans bez projektu'!M119-'A. Bilans bez projektu'!M120)-('A. Bilans bez projektu'!N115-'A. Bilans bez projektu'!N119-'A. Bilans bez projektu'!N120),0)</f>
        <v>0</v>
      </c>
      <c r="O56" s="74">
        <f>'B. RZiS bez projektu'!O44+IF(('A. Bilans bez projektu'!O115-'A. Bilans bez projektu'!O119-'A. Bilans bez projektu'!O120)&lt;('A. Bilans bez projektu'!N115-'A. Bilans bez projektu'!N119-'A. Bilans bez projektu'!N120),('A. Bilans bez projektu'!N115-'A. Bilans bez projektu'!N119-'A. Bilans bez projektu'!N120)-('A. Bilans bez projektu'!O115-'A. Bilans bez projektu'!O119-'A. Bilans bez projektu'!O120),0)</f>
        <v>0</v>
      </c>
      <c r="P56" s="74">
        <f>'B. RZiS bez projektu'!P44+IF(('A. Bilans bez projektu'!P115-'A. Bilans bez projektu'!P119-'A. Bilans bez projektu'!P120)&lt;('A. Bilans bez projektu'!O115-'A. Bilans bez projektu'!O119-'A. Bilans bez projektu'!O120),('A. Bilans bez projektu'!O115-'A. Bilans bez projektu'!O119-'A. Bilans bez projektu'!O120)-('A. Bilans bez projektu'!P115-'A. Bilans bez projektu'!P119-'A. Bilans bez projektu'!P120),0)</f>
        <v>0</v>
      </c>
    </row>
    <row r="57" spans="1:16" ht="15" customHeight="1" x14ac:dyDescent="0.25">
      <c r="A57" s="32" t="s">
        <v>26</v>
      </c>
      <c r="B57" s="32" t="s">
        <v>76</v>
      </c>
      <c r="C57" s="34">
        <f>C42-C47</f>
        <v>0</v>
      </c>
      <c r="D57" s="34">
        <f t="shared" ref="D57:P57" si="11">D42-D47</f>
        <v>0</v>
      </c>
      <c r="E57" s="34">
        <f t="shared" si="11"/>
        <v>0</v>
      </c>
      <c r="F57" s="34">
        <f t="shared" si="11"/>
        <v>0</v>
      </c>
      <c r="G57" s="34">
        <f t="shared" si="11"/>
        <v>0</v>
      </c>
      <c r="H57" s="34">
        <f t="shared" si="11"/>
        <v>0</v>
      </c>
      <c r="I57" s="34">
        <f t="shared" si="11"/>
        <v>0</v>
      </c>
      <c r="J57" s="34">
        <f t="shared" si="11"/>
        <v>0</v>
      </c>
      <c r="K57" s="34">
        <f t="shared" si="11"/>
        <v>0</v>
      </c>
      <c r="L57" s="34">
        <f t="shared" si="11"/>
        <v>0</v>
      </c>
      <c r="M57" s="34">
        <f t="shared" si="11"/>
        <v>0</v>
      </c>
      <c r="N57" s="34">
        <f t="shared" si="11"/>
        <v>0</v>
      </c>
      <c r="O57" s="34">
        <f t="shared" si="11"/>
        <v>0</v>
      </c>
      <c r="P57" s="34">
        <f t="shared" si="11"/>
        <v>0</v>
      </c>
    </row>
    <row r="58" spans="1:16" ht="15" customHeight="1" x14ac:dyDescent="0.25">
      <c r="A58" s="32" t="s">
        <v>47</v>
      </c>
      <c r="B58" s="32" t="s">
        <v>295</v>
      </c>
      <c r="C58" s="34">
        <f>SUM(C17,C40,C57)</f>
        <v>0</v>
      </c>
      <c r="D58" s="34">
        <f t="shared" ref="D58:P58" si="12">SUM(D17,D40,D57)</f>
        <v>0</v>
      </c>
      <c r="E58" s="34">
        <f t="shared" si="12"/>
        <v>0</v>
      </c>
      <c r="F58" s="34">
        <f t="shared" si="12"/>
        <v>0</v>
      </c>
      <c r="G58" s="34">
        <f t="shared" si="12"/>
        <v>0</v>
      </c>
      <c r="H58" s="34">
        <f t="shared" si="12"/>
        <v>0</v>
      </c>
      <c r="I58" s="34">
        <f t="shared" si="12"/>
        <v>0</v>
      </c>
      <c r="J58" s="34">
        <f t="shared" si="12"/>
        <v>0</v>
      </c>
      <c r="K58" s="34">
        <f t="shared" si="12"/>
        <v>0</v>
      </c>
      <c r="L58" s="34">
        <f t="shared" si="12"/>
        <v>0</v>
      </c>
      <c r="M58" s="34">
        <f t="shared" si="12"/>
        <v>0</v>
      </c>
      <c r="N58" s="34">
        <f t="shared" si="12"/>
        <v>0</v>
      </c>
      <c r="O58" s="34">
        <f t="shared" si="12"/>
        <v>0</v>
      </c>
      <c r="P58" s="34">
        <f t="shared" si="12"/>
        <v>0</v>
      </c>
    </row>
    <row r="59" spans="1:16" ht="15" customHeight="1" x14ac:dyDescent="0.25">
      <c r="A59" s="32" t="s">
        <v>50</v>
      </c>
      <c r="B59" s="32" t="s">
        <v>296</v>
      </c>
      <c r="C59" s="52">
        <f>C58</f>
        <v>0</v>
      </c>
      <c r="D59" s="52">
        <f t="shared" ref="D59:P59" si="13">D58</f>
        <v>0</v>
      </c>
      <c r="E59" s="52">
        <f t="shared" si="13"/>
        <v>0</v>
      </c>
      <c r="F59" s="52">
        <f t="shared" si="13"/>
        <v>0</v>
      </c>
      <c r="G59" s="52">
        <f t="shared" si="13"/>
        <v>0</v>
      </c>
      <c r="H59" s="52">
        <f t="shared" si="13"/>
        <v>0</v>
      </c>
      <c r="I59" s="52">
        <f t="shared" si="13"/>
        <v>0</v>
      </c>
      <c r="J59" s="52">
        <f t="shared" si="13"/>
        <v>0</v>
      </c>
      <c r="K59" s="52">
        <f t="shared" si="13"/>
        <v>0</v>
      </c>
      <c r="L59" s="52">
        <f t="shared" si="13"/>
        <v>0</v>
      </c>
      <c r="M59" s="52">
        <f t="shared" si="13"/>
        <v>0</v>
      </c>
      <c r="N59" s="52">
        <f t="shared" si="13"/>
        <v>0</v>
      </c>
      <c r="O59" s="52">
        <f t="shared" si="13"/>
        <v>0</v>
      </c>
      <c r="P59" s="52">
        <f t="shared" si="13"/>
        <v>0</v>
      </c>
    </row>
    <row r="60" spans="1:16" s="9" customFormat="1" ht="15" customHeight="1" x14ac:dyDescent="0.25">
      <c r="A60" s="41" t="s">
        <v>155</v>
      </c>
      <c r="B60" s="41" t="s">
        <v>297</v>
      </c>
      <c r="C60" s="43"/>
      <c r="D60" s="43"/>
      <c r="E60" s="43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</row>
    <row r="61" spans="1:16" ht="15" customHeight="1" x14ac:dyDescent="0.25">
      <c r="A61" s="32" t="s">
        <v>52</v>
      </c>
      <c r="B61" s="32" t="s">
        <v>77</v>
      </c>
      <c r="C61" s="51"/>
      <c r="D61" s="52">
        <f>'A. Bilans bez projektu'!C84</f>
        <v>0</v>
      </c>
      <c r="E61" s="52">
        <f>'A. Bilans bez projektu'!D84</f>
        <v>0</v>
      </c>
      <c r="F61" s="52">
        <f>'A. Bilans bez projektu'!E84</f>
        <v>0</v>
      </c>
      <c r="G61" s="52">
        <f>'A. Bilans bez projektu'!F84</f>
        <v>0</v>
      </c>
      <c r="H61" s="52">
        <f>'A. Bilans bez projektu'!G84</f>
        <v>0</v>
      </c>
      <c r="I61" s="52">
        <f>'A. Bilans bez projektu'!H84</f>
        <v>0</v>
      </c>
      <c r="J61" s="52">
        <f>'A. Bilans bez projektu'!I84</f>
        <v>0</v>
      </c>
      <c r="K61" s="52">
        <f>'A. Bilans bez projektu'!J84</f>
        <v>0</v>
      </c>
      <c r="L61" s="52">
        <f>'A. Bilans bez projektu'!K84</f>
        <v>0</v>
      </c>
      <c r="M61" s="52">
        <f>'A. Bilans bez projektu'!L84</f>
        <v>0</v>
      </c>
      <c r="N61" s="52">
        <f>'A. Bilans bez projektu'!M84</f>
        <v>0</v>
      </c>
      <c r="O61" s="52">
        <f>'A. Bilans bez projektu'!N84</f>
        <v>0</v>
      </c>
      <c r="P61" s="52">
        <f>'A. Bilans bez projektu'!O84</f>
        <v>0</v>
      </c>
    </row>
    <row r="62" spans="1:16" ht="15" customHeight="1" x14ac:dyDescent="0.25">
      <c r="A62" s="32" t="s">
        <v>53</v>
      </c>
      <c r="B62" s="32" t="s">
        <v>298</v>
      </c>
      <c r="C62" s="34">
        <f>SUM(C58,C61)</f>
        <v>0</v>
      </c>
      <c r="D62" s="34">
        <f t="shared" ref="D62:P62" si="14">SUM(D58,D61)</f>
        <v>0</v>
      </c>
      <c r="E62" s="34">
        <f t="shared" si="14"/>
        <v>0</v>
      </c>
      <c r="F62" s="34">
        <f t="shared" si="14"/>
        <v>0</v>
      </c>
      <c r="G62" s="34">
        <f t="shared" si="14"/>
        <v>0</v>
      </c>
      <c r="H62" s="34">
        <f t="shared" si="14"/>
        <v>0</v>
      </c>
      <c r="I62" s="34">
        <f t="shared" si="14"/>
        <v>0</v>
      </c>
      <c r="J62" s="34">
        <f t="shared" si="14"/>
        <v>0</v>
      </c>
      <c r="K62" s="34">
        <f t="shared" si="14"/>
        <v>0</v>
      </c>
      <c r="L62" s="34">
        <f t="shared" si="14"/>
        <v>0</v>
      </c>
      <c r="M62" s="34">
        <f t="shared" si="14"/>
        <v>0</v>
      </c>
      <c r="N62" s="34">
        <f t="shared" si="14"/>
        <v>0</v>
      </c>
      <c r="O62" s="34">
        <f t="shared" si="14"/>
        <v>0</v>
      </c>
      <c r="P62" s="34">
        <f t="shared" si="14"/>
        <v>0</v>
      </c>
    </row>
    <row r="63" spans="1:16" ht="15.75" x14ac:dyDescent="0.25">
      <c r="A63" s="70"/>
      <c r="B63" s="57" t="str">
        <f>'B. RZiS bez projektu'!B49</f>
        <v>* Dane w tysiącach złotych, z dokładnością do jednego miejsca po przecinku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</sheetData>
  <sheetProtection algorithmName="SHA-512" hashValue="IgVJ3YUIyB6ekxS2z+Au8E7zd/xecnxdZdoK22tTD7hCzqHjuPbEQmw8mO3LHArZVcXlwLaqsy7FFj3rrDp/XA==" saltValue="kL+5ZsbNvzVX//ygzgJPUg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zoomScale="80" zoomScaleNormal="80" workbookViewId="0">
      <selection activeCell="C7" sqref="C7"/>
    </sheetView>
  </sheetViews>
  <sheetFormatPr defaultColWidth="9.140625" defaultRowHeight="14.25" x14ac:dyDescent="0.2"/>
  <cols>
    <col min="1" max="1" width="4.140625" style="4" customWidth="1"/>
    <col min="2" max="2" width="106.85546875" style="4" customWidth="1"/>
    <col min="3" max="13" width="14.5703125" style="4" customWidth="1"/>
    <col min="14" max="16384" width="9.140625" style="4"/>
  </cols>
  <sheetData>
    <row r="1" spans="1:13" ht="15.75" x14ac:dyDescent="0.25">
      <c r="A1" s="19" t="s">
        <v>78</v>
      </c>
      <c r="B1" s="20" t="s">
        <v>384</v>
      </c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</row>
    <row r="2" spans="1:13" ht="31.5" x14ac:dyDescent="0.2">
      <c r="A2" s="23" t="s">
        <v>1</v>
      </c>
      <c r="B2" s="24" t="s">
        <v>2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</row>
    <row r="3" spans="1:13" ht="15.75" x14ac:dyDescent="0.25">
      <c r="A3" s="26"/>
      <c r="B3" s="27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ht="15" customHeight="1" x14ac:dyDescent="0.25">
      <c r="A4" s="30"/>
      <c r="B4" s="18" t="s">
        <v>16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5" customHeight="1" x14ac:dyDescent="0.25">
      <c r="A5" s="32" t="s">
        <v>17</v>
      </c>
      <c r="B5" s="33" t="s">
        <v>18</v>
      </c>
      <c r="C5" s="34">
        <f t="shared" ref="C5:M5" si="0">SUM(C6,C11,C20,C24,C44)</f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</row>
    <row r="6" spans="1:13" s="7" customFormat="1" ht="15" customHeight="1" x14ac:dyDescent="0.25">
      <c r="A6" s="35" t="s">
        <v>19</v>
      </c>
      <c r="B6" s="33" t="s">
        <v>147</v>
      </c>
      <c r="C6" s="36">
        <f t="shared" ref="C6:M6" si="1">SUM(C7:C10)</f>
        <v>0</v>
      </c>
      <c r="D6" s="36">
        <f t="shared" si="1"/>
        <v>0</v>
      </c>
      <c r="E6" s="36">
        <f t="shared" si="1"/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 t="shared" si="1"/>
        <v>0</v>
      </c>
      <c r="K6" s="36">
        <f t="shared" si="1"/>
        <v>0</v>
      </c>
      <c r="L6" s="36">
        <f t="shared" si="1"/>
        <v>0</v>
      </c>
      <c r="M6" s="36">
        <f t="shared" si="1"/>
        <v>0</v>
      </c>
    </row>
    <row r="7" spans="1:13" s="5" customFormat="1" ht="15" customHeight="1" x14ac:dyDescent="0.25">
      <c r="A7" s="37" t="s">
        <v>35</v>
      </c>
      <c r="B7" s="38" t="s">
        <v>137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s="5" customFormat="1" ht="15" customHeight="1" x14ac:dyDescent="0.25">
      <c r="A8" s="37" t="s">
        <v>37</v>
      </c>
      <c r="B8" s="38" t="s">
        <v>138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s="5" customFormat="1" ht="15" customHeight="1" x14ac:dyDescent="0.25">
      <c r="A9" s="37" t="s">
        <v>38</v>
      </c>
      <c r="B9" s="38" t="s">
        <v>139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s="5" customFormat="1" ht="15" customHeight="1" x14ac:dyDescent="0.25">
      <c r="A10" s="37" t="s">
        <v>67</v>
      </c>
      <c r="B10" s="38" t="s">
        <v>140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s="7" customFormat="1" ht="15" customHeight="1" x14ac:dyDescent="0.25">
      <c r="A11" s="35" t="s">
        <v>20</v>
      </c>
      <c r="B11" s="33" t="s">
        <v>148</v>
      </c>
      <c r="C11" s="36">
        <f t="shared" ref="C11:M11" si="2">SUM(C12,C18:C19)</f>
        <v>0</v>
      </c>
      <c r="D11" s="36">
        <f t="shared" si="2"/>
        <v>0</v>
      </c>
      <c r="E11" s="36">
        <f t="shared" si="2"/>
        <v>0</v>
      </c>
      <c r="F11" s="36">
        <f t="shared" si="2"/>
        <v>0</v>
      </c>
      <c r="G11" s="36">
        <f t="shared" si="2"/>
        <v>0</v>
      </c>
      <c r="H11" s="36">
        <f t="shared" si="2"/>
        <v>0</v>
      </c>
      <c r="I11" s="36">
        <f t="shared" si="2"/>
        <v>0</v>
      </c>
      <c r="J11" s="36">
        <f t="shared" si="2"/>
        <v>0</v>
      </c>
      <c r="K11" s="36">
        <f t="shared" si="2"/>
        <v>0</v>
      </c>
      <c r="L11" s="36">
        <f t="shared" si="2"/>
        <v>0</v>
      </c>
      <c r="M11" s="36">
        <f t="shared" si="2"/>
        <v>0</v>
      </c>
    </row>
    <row r="12" spans="1:13" s="5" customFormat="1" ht="15" customHeight="1" x14ac:dyDescent="0.25">
      <c r="A12" s="37" t="s">
        <v>141</v>
      </c>
      <c r="B12" s="38" t="s">
        <v>354</v>
      </c>
      <c r="C12" s="40">
        <f t="shared" ref="C12:M12" si="3">SUM(C13:C17)</f>
        <v>0</v>
      </c>
      <c r="D12" s="40">
        <f t="shared" si="3"/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0">
        <f t="shared" si="3"/>
        <v>0</v>
      </c>
    </row>
    <row r="13" spans="1:13" s="5" customFormat="1" ht="15" customHeight="1" x14ac:dyDescent="0.25">
      <c r="A13" s="41" t="s">
        <v>21</v>
      </c>
      <c r="B13" s="42" t="s">
        <v>165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s="5" customFormat="1" ht="15" customHeight="1" x14ac:dyDescent="0.25">
      <c r="A14" s="41" t="s">
        <v>22</v>
      </c>
      <c r="B14" s="42" t="s">
        <v>166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s="5" customFormat="1" ht="15" customHeight="1" x14ac:dyDescent="0.25">
      <c r="A15" s="41" t="s">
        <v>23</v>
      </c>
      <c r="B15" s="42" t="s">
        <v>167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s="5" customFormat="1" ht="15" customHeight="1" x14ac:dyDescent="0.25">
      <c r="A16" s="41" t="s">
        <v>24</v>
      </c>
      <c r="B16" s="42" t="s">
        <v>168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s="5" customFormat="1" ht="15" customHeight="1" x14ac:dyDescent="0.25">
      <c r="A17" s="41" t="s">
        <v>25</v>
      </c>
      <c r="B17" s="42" t="s">
        <v>169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s="5" customFormat="1" ht="15" customHeight="1" x14ac:dyDescent="0.25">
      <c r="A18" s="37" t="s">
        <v>37</v>
      </c>
      <c r="B18" s="38" t="s">
        <v>142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s="5" customFormat="1" ht="15" customHeight="1" x14ac:dyDescent="0.25">
      <c r="A19" s="37" t="s">
        <v>38</v>
      </c>
      <c r="B19" s="38" t="s">
        <v>143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s="8" customFormat="1" ht="15" customHeight="1" x14ac:dyDescent="0.25">
      <c r="A20" s="35" t="s">
        <v>26</v>
      </c>
      <c r="B20" s="33" t="s">
        <v>149</v>
      </c>
      <c r="C20" s="36">
        <f t="shared" ref="C20:M20" si="4">SUM(C21:C23)</f>
        <v>0</v>
      </c>
      <c r="D20" s="36">
        <f t="shared" si="4"/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</row>
    <row r="21" spans="1:13" s="5" customFormat="1" ht="15" customHeight="1" x14ac:dyDescent="0.25">
      <c r="A21" s="37" t="s">
        <v>35</v>
      </c>
      <c r="B21" s="37" t="s">
        <v>144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s="5" customFormat="1" ht="15" customHeight="1" x14ac:dyDescent="0.25">
      <c r="A22" s="37" t="s">
        <v>37</v>
      </c>
      <c r="B22" s="37" t="s">
        <v>145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s="5" customFormat="1" ht="15" customHeight="1" x14ac:dyDescent="0.25">
      <c r="A23" s="37" t="s">
        <v>38</v>
      </c>
      <c r="B23" s="38" t="s">
        <v>146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8" customFormat="1" ht="15" customHeight="1" x14ac:dyDescent="0.25">
      <c r="A24" s="35" t="s">
        <v>27</v>
      </c>
      <c r="B24" s="33" t="s">
        <v>164</v>
      </c>
      <c r="C24" s="36">
        <f t="shared" ref="C24:M24" si="5">SUM(C25:C27,C43)</f>
        <v>0</v>
      </c>
      <c r="D24" s="36">
        <f t="shared" si="5"/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>
        <f t="shared" si="5"/>
        <v>0</v>
      </c>
      <c r="J24" s="36">
        <f t="shared" si="5"/>
        <v>0</v>
      </c>
      <c r="K24" s="36">
        <f t="shared" si="5"/>
        <v>0</v>
      </c>
      <c r="L24" s="36">
        <f t="shared" si="5"/>
        <v>0</v>
      </c>
      <c r="M24" s="36">
        <f t="shared" si="5"/>
        <v>0</v>
      </c>
    </row>
    <row r="25" spans="1:13" s="5" customFormat="1" ht="15" customHeight="1" x14ac:dyDescent="0.25">
      <c r="A25" s="37" t="s">
        <v>35</v>
      </c>
      <c r="B25" s="38" t="s">
        <v>150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5" customFormat="1" ht="15" customHeight="1" x14ac:dyDescent="0.25">
      <c r="A26" s="37" t="s">
        <v>37</v>
      </c>
      <c r="B26" s="38" t="s">
        <v>151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s="5" customFormat="1" ht="15" customHeight="1" x14ac:dyDescent="0.25">
      <c r="A27" s="37" t="s">
        <v>38</v>
      </c>
      <c r="B27" s="38" t="s">
        <v>355</v>
      </c>
      <c r="C27" s="40">
        <f t="shared" ref="C27:M27" si="6">SUM(C28,C33,C38)</f>
        <v>0</v>
      </c>
      <c r="D27" s="40">
        <f t="shared" si="6"/>
        <v>0</v>
      </c>
      <c r="E27" s="40">
        <f t="shared" si="6"/>
        <v>0</v>
      </c>
      <c r="F27" s="40">
        <f t="shared" si="6"/>
        <v>0</v>
      </c>
      <c r="G27" s="40">
        <f t="shared" si="6"/>
        <v>0</v>
      </c>
      <c r="H27" s="40">
        <f t="shared" si="6"/>
        <v>0</v>
      </c>
      <c r="I27" s="40">
        <f t="shared" si="6"/>
        <v>0</v>
      </c>
      <c r="J27" s="40">
        <f t="shared" si="6"/>
        <v>0</v>
      </c>
      <c r="K27" s="40">
        <f t="shared" si="6"/>
        <v>0</v>
      </c>
      <c r="L27" s="40">
        <f t="shared" si="6"/>
        <v>0</v>
      </c>
      <c r="M27" s="40">
        <f t="shared" si="6"/>
        <v>0</v>
      </c>
    </row>
    <row r="28" spans="1:13" s="6" customFormat="1" ht="15" customHeight="1" x14ac:dyDescent="0.25">
      <c r="A28" s="45" t="s">
        <v>152</v>
      </c>
      <c r="B28" s="42" t="s">
        <v>153</v>
      </c>
      <c r="C28" s="46">
        <f t="shared" ref="C28:M28" si="7">SUM(C29:C32)</f>
        <v>0</v>
      </c>
      <c r="D28" s="46">
        <f t="shared" si="7"/>
        <v>0</v>
      </c>
      <c r="E28" s="46">
        <f t="shared" si="7"/>
        <v>0</v>
      </c>
      <c r="F28" s="46">
        <f t="shared" si="7"/>
        <v>0</v>
      </c>
      <c r="G28" s="46">
        <f t="shared" si="7"/>
        <v>0</v>
      </c>
      <c r="H28" s="46">
        <f t="shared" si="7"/>
        <v>0</v>
      </c>
      <c r="I28" s="46">
        <f t="shared" si="7"/>
        <v>0</v>
      </c>
      <c r="J28" s="46">
        <f t="shared" si="7"/>
        <v>0</v>
      </c>
      <c r="K28" s="46">
        <f t="shared" si="7"/>
        <v>0</v>
      </c>
      <c r="L28" s="46">
        <f t="shared" si="7"/>
        <v>0</v>
      </c>
      <c r="M28" s="46">
        <f t="shared" si="7"/>
        <v>0</v>
      </c>
    </row>
    <row r="29" spans="1:13" s="6" customFormat="1" ht="15" customHeight="1" x14ac:dyDescent="0.25">
      <c r="A29" s="45" t="s">
        <v>155</v>
      </c>
      <c r="B29" s="42" t="s">
        <v>154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s="6" customFormat="1" ht="15" customHeight="1" x14ac:dyDescent="0.25">
      <c r="A30" s="45" t="s">
        <v>155</v>
      </c>
      <c r="B30" s="42" t="s">
        <v>156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s="6" customFormat="1" ht="15" customHeight="1" x14ac:dyDescent="0.25">
      <c r="A31" s="45" t="s">
        <v>155</v>
      </c>
      <c r="B31" s="42" t="s">
        <v>157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s="6" customFormat="1" ht="15" customHeight="1" x14ac:dyDescent="0.25">
      <c r="A32" s="45" t="s">
        <v>155</v>
      </c>
      <c r="B32" s="42" t="s">
        <v>158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s="6" customFormat="1" ht="15" customHeight="1" x14ac:dyDescent="0.25">
      <c r="A33" s="45" t="s">
        <v>159</v>
      </c>
      <c r="B33" s="42" t="s">
        <v>160</v>
      </c>
      <c r="C33" s="46">
        <f t="shared" ref="C33:M33" si="8">SUM(C34:C37)</f>
        <v>0</v>
      </c>
      <c r="D33" s="46">
        <f t="shared" si="8"/>
        <v>0</v>
      </c>
      <c r="E33" s="46">
        <f t="shared" si="8"/>
        <v>0</v>
      </c>
      <c r="F33" s="46">
        <f t="shared" si="8"/>
        <v>0</v>
      </c>
      <c r="G33" s="46">
        <f t="shared" si="8"/>
        <v>0</v>
      </c>
      <c r="H33" s="46">
        <f t="shared" si="8"/>
        <v>0</v>
      </c>
      <c r="I33" s="46">
        <f t="shared" si="8"/>
        <v>0</v>
      </c>
      <c r="J33" s="46">
        <f t="shared" si="8"/>
        <v>0</v>
      </c>
      <c r="K33" s="46">
        <f t="shared" si="8"/>
        <v>0</v>
      </c>
      <c r="L33" s="46">
        <f t="shared" si="8"/>
        <v>0</v>
      </c>
      <c r="M33" s="46">
        <f t="shared" si="8"/>
        <v>0</v>
      </c>
    </row>
    <row r="34" spans="1:13" s="6" customFormat="1" ht="15" customHeight="1" x14ac:dyDescent="0.25">
      <c r="A34" s="45" t="s">
        <v>155</v>
      </c>
      <c r="B34" s="42" t="s">
        <v>154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s="6" customFormat="1" ht="15" customHeight="1" x14ac:dyDescent="0.25">
      <c r="A35" s="45" t="s">
        <v>155</v>
      </c>
      <c r="B35" s="42" t="s">
        <v>156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s="6" customFormat="1" ht="15" customHeight="1" x14ac:dyDescent="0.25">
      <c r="A36" s="45" t="s">
        <v>155</v>
      </c>
      <c r="B36" s="42" t="s">
        <v>157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s="6" customFormat="1" ht="15" customHeight="1" x14ac:dyDescent="0.25">
      <c r="A37" s="45" t="s">
        <v>155</v>
      </c>
      <c r="B37" s="42" t="s">
        <v>158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s="6" customFormat="1" ht="15" customHeight="1" x14ac:dyDescent="0.25">
      <c r="A38" s="45" t="s">
        <v>161</v>
      </c>
      <c r="B38" s="42" t="s">
        <v>162</v>
      </c>
      <c r="C38" s="46">
        <f t="shared" ref="C38:M38" si="9">SUM(C39:C42)</f>
        <v>0</v>
      </c>
      <c r="D38" s="46">
        <f t="shared" si="9"/>
        <v>0</v>
      </c>
      <c r="E38" s="46">
        <f t="shared" si="9"/>
        <v>0</v>
      </c>
      <c r="F38" s="46">
        <f t="shared" si="9"/>
        <v>0</v>
      </c>
      <c r="G38" s="46">
        <f t="shared" si="9"/>
        <v>0</v>
      </c>
      <c r="H38" s="46">
        <f t="shared" si="9"/>
        <v>0</v>
      </c>
      <c r="I38" s="46">
        <f t="shared" si="9"/>
        <v>0</v>
      </c>
      <c r="J38" s="46">
        <f t="shared" si="9"/>
        <v>0</v>
      </c>
      <c r="K38" s="46">
        <f t="shared" si="9"/>
        <v>0</v>
      </c>
      <c r="L38" s="46">
        <f t="shared" si="9"/>
        <v>0</v>
      </c>
      <c r="M38" s="46">
        <f t="shared" si="9"/>
        <v>0</v>
      </c>
    </row>
    <row r="39" spans="1:13" s="6" customFormat="1" ht="15" customHeight="1" x14ac:dyDescent="0.25">
      <c r="A39" s="45" t="s">
        <v>155</v>
      </c>
      <c r="B39" s="42" t="s">
        <v>154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s="6" customFormat="1" ht="15" customHeight="1" x14ac:dyDescent="0.25">
      <c r="A40" s="45" t="s">
        <v>155</v>
      </c>
      <c r="B40" s="42" t="s">
        <v>156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s="6" customFormat="1" ht="15" customHeight="1" x14ac:dyDescent="0.25">
      <c r="A41" s="45" t="s">
        <v>155</v>
      </c>
      <c r="B41" s="42" t="s">
        <v>157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s="6" customFormat="1" ht="15" customHeight="1" x14ac:dyDescent="0.25">
      <c r="A42" s="45" t="s">
        <v>155</v>
      </c>
      <c r="B42" s="42" t="s">
        <v>158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ht="15" customHeight="1" x14ac:dyDescent="0.25">
      <c r="A43" s="37" t="s">
        <v>67</v>
      </c>
      <c r="B43" s="38" t="s">
        <v>163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7" customFormat="1" ht="15" customHeight="1" x14ac:dyDescent="0.25">
      <c r="A44" s="35" t="s">
        <v>28</v>
      </c>
      <c r="B44" s="33" t="s">
        <v>172</v>
      </c>
      <c r="C44" s="36">
        <f t="shared" ref="C44:M44" si="10">SUM(C45:C46)</f>
        <v>0</v>
      </c>
      <c r="D44" s="36">
        <f t="shared" si="10"/>
        <v>0</v>
      </c>
      <c r="E44" s="36">
        <f t="shared" si="10"/>
        <v>0</v>
      </c>
      <c r="F44" s="36">
        <f t="shared" si="10"/>
        <v>0</v>
      </c>
      <c r="G44" s="36">
        <f t="shared" si="10"/>
        <v>0</v>
      </c>
      <c r="H44" s="36">
        <f t="shared" si="10"/>
        <v>0</v>
      </c>
      <c r="I44" s="36">
        <f t="shared" si="10"/>
        <v>0</v>
      </c>
      <c r="J44" s="36">
        <f t="shared" si="10"/>
        <v>0</v>
      </c>
      <c r="K44" s="36">
        <f t="shared" si="10"/>
        <v>0</v>
      </c>
      <c r="L44" s="36">
        <f t="shared" si="10"/>
        <v>0</v>
      </c>
      <c r="M44" s="36">
        <f t="shared" si="10"/>
        <v>0</v>
      </c>
    </row>
    <row r="45" spans="1:13" s="5" customFormat="1" ht="15" customHeight="1" x14ac:dyDescent="0.25">
      <c r="A45" s="37" t="s">
        <v>35</v>
      </c>
      <c r="B45" s="38" t="s">
        <v>170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3" s="5" customFormat="1" ht="15" customHeight="1" x14ac:dyDescent="0.25">
      <c r="A46" s="37" t="s">
        <v>37</v>
      </c>
      <c r="B46" s="38" t="s">
        <v>171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" customHeight="1" x14ac:dyDescent="0.25">
      <c r="A47" s="32" t="s">
        <v>29</v>
      </c>
      <c r="B47" s="33" t="s">
        <v>30</v>
      </c>
      <c r="C47" s="34">
        <f t="shared" ref="C47:M47" si="11">SUM(C48,C54,C72,C89)</f>
        <v>0</v>
      </c>
      <c r="D47" s="34">
        <f t="shared" si="11"/>
        <v>0</v>
      </c>
      <c r="E47" s="34">
        <f t="shared" si="11"/>
        <v>0</v>
      </c>
      <c r="F47" s="34">
        <f t="shared" si="11"/>
        <v>0</v>
      </c>
      <c r="G47" s="34">
        <f t="shared" si="11"/>
        <v>0</v>
      </c>
      <c r="H47" s="34">
        <f t="shared" si="11"/>
        <v>0</v>
      </c>
      <c r="I47" s="34">
        <f t="shared" si="11"/>
        <v>0</v>
      </c>
      <c r="J47" s="34">
        <f t="shared" si="11"/>
        <v>0</v>
      </c>
      <c r="K47" s="34">
        <f t="shared" si="11"/>
        <v>0</v>
      </c>
      <c r="L47" s="34">
        <f t="shared" si="11"/>
        <v>0</v>
      </c>
      <c r="M47" s="34">
        <f t="shared" si="11"/>
        <v>0</v>
      </c>
    </row>
    <row r="48" spans="1:13" s="7" customFormat="1" ht="15" customHeight="1" x14ac:dyDescent="0.25">
      <c r="A48" s="35" t="s">
        <v>19</v>
      </c>
      <c r="B48" s="33" t="s">
        <v>185</v>
      </c>
      <c r="C48" s="36">
        <f t="shared" ref="C48:M48" si="12">SUM(C49:C53)</f>
        <v>0</v>
      </c>
      <c r="D48" s="36">
        <f t="shared" si="12"/>
        <v>0</v>
      </c>
      <c r="E48" s="36">
        <f t="shared" si="12"/>
        <v>0</v>
      </c>
      <c r="F48" s="36">
        <f t="shared" si="12"/>
        <v>0</v>
      </c>
      <c r="G48" s="36">
        <f t="shared" si="12"/>
        <v>0</v>
      </c>
      <c r="H48" s="36">
        <f t="shared" si="12"/>
        <v>0</v>
      </c>
      <c r="I48" s="36">
        <f t="shared" si="12"/>
        <v>0</v>
      </c>
      <c r="J48" s="36">
        <f t="shared" si="12"/>
        <v>0</v>
      </c>
      <c r="K48" s="36">
        <f t="shared" si="12"/>
        <v>0</v>
      </c>
      <c r="L48" s="36">
        <f t="shared" si="12"/>
        <v>0</v>
      </c>
      <c r="M48" s="36">
        <f t="shared" si="12"/>
        <v>0</v>
      </c>
    </row>
    <row r="49" spans="1:13" s="5" customFormat="1" ht="15" customHeight="1" x14ac:dyDescent="0.25">
      <c r="A49" s="37" t="s">
        <v>35</v>
      </c>
      <c r="B49" s="38" t="s">
        <v>173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3" s="5" customFormat="1" ht="15" customHeight="1" x14ac:dyDescent="0.25">
      <c r="A50" s="37" t="s">
        <v>37</v>
      </c>
      <c r="B50" s="38" t="s">
        <v>174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s="5" customFormat="1" ht="15" customHeight="1" x14ac:dyDescent="0.25">
      <c r="A51" s="37" t="s">
        <v>38</v>
      </c>
      <c r="B51" s="38" t="s">
        <v>175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1:13" s="5" customFormat="1" ht="15" customHeight="1" x14ac:dyDescent="0.25">
      <c r="A52" s="37" t="s">
        <v>67</v>
      </c>
      <c r="B52" s="38" t="s">
        <v>176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s="5" customFormat="1" ht="15" customHeight="1" x14ac:dyDescent="0.25">
      <c r="A53" s="37" t="s">
        <v>69</v>
      </c>
      <c r="B53" s="38" t="s">
        <v>177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 s="7" customFormat="1" ht="15" customHeight="1" x14ac:dyDescent="0.25">
      <c r="A54" s="35" t="s">
        <v>20</v>
      </c>
      <c r="B54" s="33" t="s">
        <v>186</v>
      </c>
      <c r="C54" s="36">
        <f t="shared" ref="C54:M54" si="13">SUM(C65,C60,C55)</f>
        <v>0</v>
      </c>
      <c r="D54" s="36">
        <f t="shared" si="13"/>
        <v>0</v>
      </c>
      <c r="E54" s="36">
        <f t="shared" si="13"/>
        <v>0</v>
      </c>
      <c r="F54" s="36">
        <f t="shared" si="13"/>
        <v>0</v>
      </c>
      <c r="G54" s="36">
        <f t="shared" si="13"/>
        <v>0</v>
      </c>
      <c r="H54" s="36">
        <f t="shared" si="13"/>
        <v>0</v>
      </c>
      <c r="I54" s="36">
        <f t="shared" si="13"/>
        <v>0</v>
      </c>
      <c r="J54" s="36">
        <f t="shared" si="13"/>
        <v>0</v>
      </c>
      <c r="K54" s="36">
        <f t="shared" si="13"/>
        <v>0</v>
      </c>
      <c r="L54" s="36">
        <f t="shared" si="13"/>
        <v>0</v>
      </c>
      <c r="M54" s="36">
        <f t="shared" si="13"/>
        <v>0</v>
      </c>
    </row>
    <row r="55" spans="1:13" s="5" customFormat="1" ht="15" customHeight="1" x14ac:dyDescent="0.25">
      <c r="A55" s="37" t="s">
        <v>35</v>
      </c>
      <c r="B55" s="38" t="s">
        <v>356</v>
      </c>
      <c r="C55" s="40">
        <f t="shared" ref="C55:M55" si="14">SUM(C59,C56)</f>
        <v>0</v>
      </c>
      <c r="D55" s="40">
        <f t="shared" si="14"/>
        <v>0</v>
      </c>
      <c r="E55" s="40">
        <f t="shared" si="14"/>
        <v>0</v>
      </c>
      <c r="F55" s="40">
        <f t="shared" si="14"/>
        <v>0</v>
      </c>
      <c r="G55" s="40">
        <f t="shared" si="14"/>
        <v>0</v>
      </c>
      <c r="H55" s="40">
        <f t="shared" si="14"/>
        <v>0</v>
      </c>
      <c r="I55" s="40">
        <f t="shared" si="14"/>
        <v>0</v>
      </c>
      <c r="J55" s="40">
        <f t="shared" si="14"/>
        <v>0</v>
      </c>
      <c r="K55" s="40">
        <f t="shared" si="14"/>
        <v>0</v>
      </c>
      <c r="L55" s="40">
        <f t="shared" si="14"/>
        <v>0</v>
      </c>
      <c r="M55" s="40">
        <f t="shared" si="14"/>
        <v>0</v>
      </c>
    </row>
    <row r="56" spans="1:13" s="6" customFormat="1" ht="15" customHeight="1" x14ac:dyDescent="0.25">
      <c r="A56" s="45" t="s">
        <v>152</v>
      </c>
      <c r="B56" s="42" t="s">
        <v>178</v>
      </c>
      <c r="C56" s="46">
        <f>SUM(C57:C58)</f>
        <v>0</v>
      </c>
      <c r="D56" s="46">
        <f t="shared" ref="D56:M56" si="15">SUM(D57:D58)</f>
        <v>0</v>
      </c>
      <c r="E56" s="46">
        <f t="shared" si="15"/>
        <v>0</v>
      </c>
      <c r="F56" s="46">
        <f t="shared" si="15"/>
        <v>0</v>
      </c>
      <c r="G56" s="46">
        <f t="shared" si="15"/>
        <v>0</v>
      </c>
      <c r="H56" s="46">
        <f t="shared" si="15"/>
        <v>0</v>
      </c>
      <c r="I56" s="46">
        <f t="shared" si="15"/>
        <v>0</v>
      </c>
      <c r="J56" s="46">
        <f t="shared" si="15"/>
        <v>0</v>
      </c>
      <c r="K56" s="46">
        <f t="shared" si="15"/>
        <v>0</v>
      </c>
      <c r="L56" s="46">
        <f t="shared" si="15"/>
        <v>0</v>
      </c>
      <c r="M56" s="46">
        <f t="shared" si="15"/>
        <v>0</v>
      </c>
    </row>
    <row r="57" spans="1:13" s="6" customFormat="1" ht="15" customHeight="1" x14ac:dyDescent="0.25">
      <c r="A57" s="45" t="s">
        <v>155</v>
      </c>
      <c r="B57" s="42" t="s">
        <v>179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s="6" customFormat="1" ht="15" customHeight="1" x14ac:dyDescent="0.25">
      <c r="A58" s="45" t="s">
        <v>155</v>
      </c>
      <c r="B58" s="42" t="s">
        <v>180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s="6" customFormat="1" ht="15" customHeight="1" x14ac:dyDescent="0.25">
      <c r="A59" s="45" t="s">
        <v>159</v>
      </c>
      <c r="B59" s="42" t="s">
        <v>181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s="5" customFormat="1" ht="15" customHeight="1" x14ac:dyDescent="0.25">
      <c r="A60" s="37" t="s">
        <v>37</v>
      </c>
      <c r="B60" s="38" t="s">
        <v>357</v>
      </c>
      <c r="C60" s="40">
        <f t="shared" ref="C60:M60" si="16">SUM(C61,C64)</f>
        <v>0</v>
      </c>
      <c r="D60" s="40">
        <f t="shared" si="16"/>
        <v>0</v>
      </c>
      <c r="E60" s="40">
        <f t="shared" si="16"/>
        <v>0</v>
      </c>
      <c r="F60" s="40">
        <f t="shared" si="16"/>
        <v>0</v>
      </c>
      <c r="G60" s="40">
        <f t="shared" si="16"/>
        <v>0</v>
      </c>
      <c r="H60" s="40">
        <f t="shared" si="16"/>
        <v>0</v>
      </c>
      <c r="I60" s="40">
        <f t="shared" si="16"/>
        <v>0</v>
      </c>
      <c r="J60" s="40">
        <f t="shared" si="16"/>
        <v>0</v>
      </c>
      <c r="K60" s="40">
        <f t="shared" si="16"/>
        <v>0</v>
      </c>
      <c r="L60" s="40">
        <f t="shared" si="16"/>
        <v>0</v>
      </c>
      <c r="M60" s="40">
        <f t="shared" si="16"/>
        <v>0</v>
      </c>
    </row>
    <row r="61" spans="1:13" s="5" customFormat="1" ht="15" customHeight="1" x14ac:dyDescent="0.25">
      <c r="A61" s="45" t="s">
        <v>152</v>
      </c>
      <c r="B61" s="42" t="s">
        <v>178</v>
      </c>
      <c r="C61" s="46">
        <f>SUM(C62:C63)</f>
        <v>0</v>
      </c>
      <c r="D61" s="46">
        <f t="shared" ref="D61:M61" si="17">SUM(D62:D63)</f>
        <v>0</v>
      </c>
      <c r="E61" s="46">
        <f t="shared" si="17"/>
        <v>0</v>
      </c>
      <c r="F61" s="46">
        <f t="shared" si="17"/>
        <v>0</v>
      </c>
      <c r="G61" s="46">
        <f t="shared" si="17"/>
        <v>0</v>
      </c>
      <c r="H61" s="46">
        <f t="shared" si="17"/>
        <v>0</v>
      </c>
      <c r="I61" s="46">
        <f t="shared" si="17"/>
        <v>0</v>
      </c>
      <c r="J61" s="46">
        <f t="shared" si="17"/>
        <v>0</v>
      </c>
      <c r="K61" s="46">
        <f t="shared" si="17"/>
        <v>0</v>
      </c>
      <c r="L61" s="46">
        <f t="shared" si="17"/>
        <v>0</v>
      </c>
      <c r="M61" s="46">
        <f t="shared" si="17"/>
        <v>0</v>
      </c>
    </row>
    <row r="62" spans="1:13" s="5" customFormat="1" ht="15" customHeight="1" x14ac:dyDescent="0.25">
      <c r="A62" s="45" t="s">
        <v>155</v>
      </c>
      <c r="B62" s="42" t="s">
        <v>179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3" s="5" customFormat="1" ht="15" customHeight="1" x14ac:dyDescent="0.25">
      <c r="A63" s="45" t="s">
        <v>155</v>
      </c>
      <c r="B63" s="42" t="s">
        <v>180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3" s="5" customFormat="1" ht="15" customHeight="1" x14ac:dyDescent="0.25">
      <c r="A64" s="45" t="s">
        <v>159</v>
      </c>
      <c r="B64" s="42" t="s">
        <v>181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s="5" customFormat="1" ht="15" customHeight="1" x14ac:dyDescent="0.25">
      <c r="A65" s="37" t="s">
        <v>38</v>
      </c>
      <c r="B65" s="38" t="s">
        <v>358</v>
      </c>
      <c r="C65" s="40">
        <f t="shared" ref="C65:M65" si="18">SUM(C66,C69:C71)</f>
        <v>0</v>
      </c>
      <c r="D65" s="40">
        <f t="shared" si="18"/>
        <v>0</v>
      </c>
      <c r="E65" s="40">
        <f t="shared" si="18"/>
        <v>0</v>
      </c>
      <c r="F65" s="40">
        <f t="shared" si="18"/>
        <v>0</v>
      </c>
      <c r="G65" s="40">
        <f t="shared" si="18"/>
        <v>0</v>
      </c>
      <c r="H65" s="40">
        <f t="shared" si="18"/>
        <v>0</v>
      </c>
      <c r="I65" s="40">
        <f t="shared" si="18"/>
        <v>0</v>
      </c>
      <c r="J65" s="40">
        <f t="shared" si="18"/>
        <v>0</v>
      </c>
      <c r="K65" s="40">
        <f t="shared" si="18"/>
        <v>0</v>
      </c>
      <c r="L65" s="40">
        <f t="shared" si="18"/>
        <v>0</v>
      </c>
      <c r="M65" s="40">
        <f t="shared" si="18"/>
        <v>0</v>
      </c>
    </row>
    <row r="66" spans="1:13" s="6" customFormat="1" ht="15" customHeight="1" x14ac:dyDescent="0.25">
      <c r="A66" s="45" t="s">
        <v>152</v>
      </c>
      <c r="B66" s="42" t="s">
        <v>178</v>
      </c>
      <c r="C66" s="46">
        <f>SUM(C67:C68)</f>
        <v>0</v>
      </c>
      <c r="D66" s="46">
        <f t="shared" ref="D66:M66" si="19">SUM(D67:D68)</f>
        <v>0</v>
      </c>
      <c r="E66" s="46">
        <f t="shared" si="19"/>
        <v>0</v>
      </c>
      <c r="F66" s="46">
        <f t="shared" si="19"/>
        <v>0</v>
      </c>
      <c r="G66" s="46">
        <f t="shared" si="19"/>
        <v>0</v>
      </c>
      <c r="H66" s="46">
        <f t="shared" si="19"/>
        <v>0</v>
      </c>
      <c r="I66" s="46">
        <f t="shared" si="19"/>
        <v>0</v>
      </c>
      <c r="J66" s="46">
        <f t="shared" si="19"/>
        <v>0</v>
      </c>
      <c r="K66" s="46">
        <f t="shared" si="19"/>
        <v>0</v>
      </c>
      <c r="L66" s="46">
        <f t="shared" si="19"/>
        <v>0</v>
      </c>
      <c r="M66" s="46">
        <f t="shared" si="19"/>
        <v>0</v>
      </c>
    </row>
    <row r="67" spans="1:13" s="6" customFormat="1" ht="15" customHeight="1" x14ac:dyDescent="0.25">
      <c r="A67" s="45" t="s">
        <v>155</v>
      </c>
      <c r="B67" s="42" t="s">
        <v>179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3" s="6" customFormat="1" ht="15" customHeight="1" x14ac:dyDescent="0.25">
      <c r="A68" s="45" t="s">
        <v>155</v>
      </c>
      <c r="B68" s="42" t="s">
        <v>180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6" customFormat="1" ht="15" customHeight="1" x14ac:dyDescent="0.25">
      <c r="A69" s="45" t="s">
        <v>159</v>
      </c>
      <c r="B69" s="42" t="s">
        <v>182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3" s="6" customFormat="1" ht="15" customHeight="1" x14ac:dyDescent="0.25">
      <c r="A70" s="45" t="s">
        <v>161</v>
      </c>
      <c r="B70" s="42" t="s">
        <v>181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13" s="6" customFormat="1" ht="15" customHeight="1" x14ac:dyDescent="0.25">
      <c r="A71" s="45" t="s">
        <v>183</v>
      </c>
      <c r="B71" s="42" t="s">
        <v>184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s="7" customFormat="1" ht="15" customHeight="1" x14ac:dyDescent="0.25">
      <c r="A72" s="35" t="s">
        <v>26</v>
      </c>
      <c r="B72" s="33" t="s">
        <v>192</v>
      </c>
      <c r="C72" s="36">
        <f t="shared" ref="C72:M72" si="20">SUM(C73,C88)</f>
        <v>0</v>
      </c>
      <c r="D72" s="36">
        <f t="shared" si="20"/>
        <v>0</v>
      </c>
      <c r="E72" s="36">
        <f t="shared" si="20"/>
        <v>0</v>
      </c>
      <c r="F72" s="36">
        <f t="shared" si="20"/>
        <v>0</v>
      </c>
      <c r="G72" s="36">
        <f t="shared" si="20"/>
        <v>0</v>
      </c>
      <c r="H72" s="36">
        <f t="shared" si="20"/>
        <v>0</v>
      </c>
      <c r="I72" s="36">
        <f t="shared" si="20"/>
        <v>0</v>
      </c>
      <c r="J72" s="36">
        <f t="shared" si="20"/>
        <v>0</v>
      </c>
      <c r="K72" s="36">
        <f t="shared" si="20"/>
        <v>0</v>
      </c>
      <c r="L72" s="36">
        <f t="shared" si="20"/>
        <v>0</v>
      </c>
      <c r="M72" s="36">
        <f t="shared" si="20"/>
        <v>0</v>
      </c>
    </row>
    <row r="73" spans="1:13" s="5" customFormat="1" ht="15" customHeight="1" x14ac:dyDescent="0.25">
      <c r="A73" s="37" t="s">
        <v>35</v>
      </c>
      <c r="B73" s="38" t="s">
        <v>359</v>
      </c>
      <c r="C73" s="40">
        <f t="shared" ref="C73:M73" si="21">SUM(C74,C79,C84)</f>
        <v>0</v>
      </c>
      <c r="D73" s="40">
        <f t="shared" si="21"/>
        <v>0</v>
      </c>
      <c r="E73" s="40">
        <f t="shared" si="21"/>
        <v>0</v>
      </c>
      <c r="F73" s="40">
        <f t="shared" si="21"/>
        <v>0</v>
      </c>
      <c r="G73" s="40">
        <f t="shared" si="21"/>
        <v>0</v>
      </c>
      <c r="H73" s="40">
        <f t="shared" si="21"/>
        <v>0</v>
      </c>
      <c r="I73" s="40">
        <f t="shared" si="21"/>
        <v>0</v>
      </c>
      <c r="J73" s="40">
        <f t="shared" si="21"/>
        <v>0</v>
      </c>
      <c r="K73" s="40">
        <f t="shared" si="21"/>
        <v>0</v>
      </c>
      <c r="L73" s="40">
        <f t="shared" si="21"/>
        <v>0</v>
      </c>
      <c r="M73" s="40">
        <f t="shared" si="21"/>
        <v>0</v>
      </c>
    </row>
    <row r="74" spans="1:13" s="5" customFormat="1" ht="15" customHeight="1" x14ac:dyDescent="0.25">
      <c r="A74" s="45" t="s">
        <v>152</v>
      </c>
      <c r="B74" s="42" t="s">
        <v>153</v>
      </c>
      <c r="C74" s="46">
        <f t="shared" ref="C74:M74" si="22">SUM(C75:C78)</f>
        <v>0</v>
      </c>
      <c r="D74" s="46">
        <f t="shared" si="22"/>
        <v>0</v>
      </c>
      <c r="E74" s="46">
        <f t="shared" si="22"/>
        <v>0</v>
      </c>
      <c r="F74" s="46">
        <f t="shared" si="22"/>
        <v>0</v>
      </c>
      <c r="G74" s="46">
        <f t="shared" si="22"/>
        <v>0</v>
      </c>
      <c r="H74" s="46">
        <f t="shared" si="22"/>
        <v>0</v>
      </c>
      <c r="I74" s="46">
        <f t="shared" si="22"/>
        <v>0</v>
      </c>
      <c r="J74" s="46">
        <f t="shared" si="22"/>
        <v>0</v>
      </c>
      <c r="K74" s="46">
        <f t="shared" si="22"/>
        <v>0</v>
      </c>
      <c r="L74" s="46">
        <f t="shared" si="22"/>
        <v>0</v>
      </c>
      <c r="M74" s="46">
        <f t="shared" si="22"/>
        <v>0</v>
      </c>
    </row>
    <row r="75" spans="1:13" s="5" customFormat="1" ht="15" customHeight="1" x14ac:dyDescent="0.25">
      <c r="A75" s="45" t="s">
        <v>155</v>
      </c>
      <c r="B75" s="42" t="s">
        <v>154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</row>
    <row r="76" spans="1:13" s="5" customFormat="1" ht="15" customHeight="1" x14ac:dyDescent="0.25">
      <c r="A76" s="45" t="s">
        <v>155</v>
      </c>
      <c r="B76" s="42" t="s">
        <v>156</v>
      </c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</row>
    <row r="77" spans="1:13" s="5" customFormat="1" ht="15" customHeight="1" x14ac:dyDescent="0.25">
      <c r="A77" s="45" t="s">
        <v>155</v>
      </c>
      <c r="B77" s="42" t="s">
        <v>157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5" customFormat="1" ht="15" customHeight="1" x14ac:dyDescent="0.25">
      <c r="A78" s="45" t="s">
        <v>155</v>
      </c>
      <c r="B78" s="42" t="s">
        <v>187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</row>
    <row r="79" spans="1:13" s="5" customFormat="1" ht="15" customHeight="1" x14ac:dyDescent="0.25">
      <c r="A79" s="45" t="s">
        <v>159</v>
      </c>
      <c r="B79" s="42" t="s">
        <v>162</v>
      </c>
      <c r="C79" s="46">
        <f t="shared" ref="C79:M79" si="23">SUM(C80:C83)</f>
        <v>0</v>
      </c>
      <c r="D79" s="46">
        <f t="shared" si="23"/>
        <v>0</v>
      </c>
      <c r="E79" s="46">
        <f t="shared" si="23"/>
        <v>0</v>
      </c>
      <c r="F79" s="46">
        <f t="shared" si="23"/>
        <v>0</v>
      </c>
      <c r="G79" s="46">
        <f t="shared" si="23"/>
        <v>0</v>
      </c>
      <c r="H79" s="46">
        <f t="shared" si="23"/>
        <v>0</v>
      </c>
      <c r="I79" s="46">
        <f t="shared" si="23"/>
        <v>0</v>
      </c>
      <c r="J79" s="46">
        <f t="shared" si="23"/>
        <v>0</v>
      </c>
      <c r="K79" s="46">
        <f t="shared" si="23"/>
        <v>0</v>
      </c>
      <c r="L79" s="46">
        <f t="shared" si="23"/>
        <v>0</v>
      </c>
      <c r="M79" s="46">
        <f t="shared" si="23"/>
        <v>0</v>
      </c>
    </row>
    <row r="80" spans="1:13" s="5" customFormat="1" ht="15" customHeight="1" x14ac:dyDescent="0.25">
      <c r="A80" s="45" t="s">
        <v>155</v>
      </c>
      <c r="B80" s="42" t="s">
        <v>154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3" s="5" customFormat="1" ht="15" customHeight="1" x14ac:dyDescent="0.25">
      <c r="A81" s="45" t="s">
        <v>155</v>
      </c>
      <c r="B81" s="42" t="s">
        <v>156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</row>
    <row r="82" spans="1:13" s="5" customFormat="1" ht="15" customHeight="1" x14ac:dyDescent="0.25">
      <c r="A82" s="45" t="s">
        <v>155</v>
      </c>
      <c r="B82" s="42" t="s">
        <v>157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s="5" customFormat="1" ht="15" customHeight="1" x14ac:dyDescent="0.25">
      <c r="A83" s="45" t="s">
        <v>155</v>
      </c>
      <c r="B83" s="42" t="s">
        <v>187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</row>
    <row r="84" spans="1:13" s="5" customFormat="1" ht="15" customHeight="1" x14ac:dyDescent="0.25">
      <c r="A84" s="45" t="s">
        <v>161</v>
      </c>
      <c r="B84" s="42" t="s">
        <v>188</v>
      </c>
      <c r="C84" s="46">
        <f t="shared" ref="C84:M84" si="24">SUM(C85:C87)</f>
        <v>0</v>
      </c>
      <c r="D84" s="46">
        <f t="shared" si="24"/>
        <v>0</v>
      </c>
      <c r="E84" s="46">
        <f t="shared" si="24"/>
        <v>0</v>
      </c>
      <c r="F84" s="46">
        <f t="shared" si="24"/>
        <v>0</v>
      </c>
      <c r="G84" s="46">
        <f t="shared" si="24"/>
        <v>0</v>
      </c>
      <c r="H84" s="46">
        <f t="shared" si="24"/>
        <v>0</v>
      </c>
      <c r="I84" s="46">
        <f t="shared" si="24"/>
        <v>0</v>
      </c>
      <c r="J84" s="46">
        <f t="shared" si="24"/>
        <v>0</v>
      </c>
      <c r="K84" s="46">
        <f t="shared" si="24"/>
        <v>0</v>
      </c>
      <c r="L84" s="46">
        <f t="shared" si="24"/>
        <v>0</v>
      </c>
      <c r="M84" s="46">
        <f t="shared" si="24"/>
        <v>0</v>
      </c>
    </row>
    <row r="85" spans="1:13" s="5" customFormat="1" ht="15" customHeight="1" x14ac:dyDescent="0.25">
      <c r="A85" s="45" t="s">
        <v>155</v>
      </c>
      <c r="B85" s="42" t="s">
        <v>189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" customFormat="1" ht="15" customHeight="1" x14ac:dyDescent="0.25">
      <c r="A86" s="45" t="s">
        <v>155</v>
      </c>
      <c r="B86" s="42" t="s">
        <v>190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</row>
    <row r="87" spans="1:13" s="5" customFormat="1" ht="15" customHeight="1" x14ac:dyDescent="0.25">
      <c r="A87" s="45" t="s">
        <v>155</v>
      </c>
      <c r="B87" s="42" t="s">
        <v>191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</row>
    <row r="88" spans="1:13" s="5" customFormat="1" ht="15" customHeight="1" x14ac:dyDescent="0.25">
      <c r="A88" s="37" t="s">
        <v>37</v>
      </c>
      <c r="B88" s="37" t="s">
        <v>193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s="8" customFormat="1" ht="15" customHeight="1" x14ac:dyDescent="0.25">
      <c r="A89" s="32" t="s">
        <v>27</v>
      </c>
      <c r="B89" s="48" t="s">
        <v>31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3" s="8" customFormat="1" ht="15" customHeight="1" x14ac:dyDescent="0.25">
      <c r="A90" s="32" t="s">
        <v>62</v>
      </c>
      <c r="B90" s="48" t="s">
        <v>194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3" s="8" customFormat="1" ht="15" customHeight="1" x14ac:dyDescent="0.25">
      <c r="A91" s="32" t="s">
        <v>78</v>
      </c>
      <c r="B91" s="48" t="s">
        <v>195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3" ht="15" customHeight="1" x14ac:dyDescent="0.25">
      <c r="A92" s="32"/>
      <c r="B92" s="48" t="s">
        <v>208</v>
      </c>
      <c r="C92" s="34">
        <f t="shared" ref="C92:M92" si="25">SUM(C5,C47,C90:C91)</f>
        <v>0</v>
      </c>
      <c r="D92" s="34">
        <f t="shared" si="25"/>
        <v>0</v>
      </c>
      <c r="E92" s="34">
        <f t="shared" si="25"/>
        <v>0</v>
      </c>
      <c r="F92" s="34">
        <f t="shared" si="25"/>
        <v>0</v>
      </c>
      <c r="G92" s="34">
        <f t="shared" si="25"/>
        <v>0</v>
      </c>
      <c r="H92" s="34">
        <f t="shared" si="25"/>
        <v>0</v>
      </c>
      <c r="I92" s="34">
        <f t="shared" si="25"/>
        <v>0</v>
      </c>
      <c r="J92" s="34">
        <f t="shared" si="25"/>
        <v>0</v>
      </c>
      <c r="K92" s="34">
        <f t="shared" si="25"/>
        <v>0</v>
      </c>
      <c r="L92" s="34">
        <f t="shared" si="25"/>
        <v>0</v>
      </c>
      <c r="M92" s="34">
        <f t="shared" si="25"/>
        <v>0</v>
      </c>
    </row>
    <row r="93" spans="1:13" ht="15" customHeight="1" x14ac:dyDescent="0.25">
      <c r="A93" s="30"/>
      <c r="B93" s="18" t="s">
        <v>33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</row>
    <row r="94" spans="1:13" ht="15" customHeight="1" x14ac:dyDescent="0.25">
      <c r="A94" s="32" t="s">
        <v>17</v>
      </c>
      <c r="B94" s="33" t="s">
        <v>207</v>
      </c>
      <c r="C94" s="34">
        <f t="shared" ref="C94:M94" si="26">SUM(C95,C96,C98,C100,C103:C105)</f>
        <v>0</v>
      </c>
      <c r="D94" s="34">
        <f t="shared" si="26"/>
        <v>0</v>
      </c>
      <c r="E94" s="34">
        <f t="shared" si="26"/>
        <v>0</v>
      </c>
      <c r="F94" s="34">
        <f t="shared" si="26"/>
        <v>0</v>
      </c>
      <c r="G94" s="34">
        <f t="shared" si="26"/>
        <v>0</v>
      </c>
      <c r="H94" s="34">
        <f t="shared" si="26"/>
        <v>0</v>
      </c>
      <c r="I94" s="34">
        <f t="shared" si="26"/>
        <v>0</v>
      </c>
      <c r="J94" s="34">
        <f t="shared" si="26"/>
        <v>0</v>
      </c>
      <c r="K94" s="34">
        <f t="shared" si="26"/>
        <v>0</v>
      </c>
      <c r="L94" s="34">
        <f t="shared" si="26"/>
        <v>0</v>
      </c>
      <c r="M94" s="34">
        <f t="shared" si="26"/>
        <v>0</v>
      </c>
    </row>
    <row r="95" spans="1:13" ht="15" customHeight="1" x14ac:dyDescent="0.25">
      <c r="A95" s="32" t="s">
        <v>19</v>
      </c>
      <c r="B95" s="33" t="s">
        <v>198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</row>
    <row r="96" spans="1:13" ht="15" customHeight="1" x14ac:dyDescent="0.25">
      <c r="A96" s="32" t="s">
        <v>20</v>
      </c>
      <c r="B96" s="33" t="s">
        <v>199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3" s="6" customFormat="1" ht="15" customHeight="1" x14ac:dyDescent="0.25">
      <c r="A97" s="41" t="s">
        <v>155</v>
      </c>
      <c r="B97" s="42" t="s">
        <v>206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ht="15" customHeight="1" x14ac:dyDescent="0.25">
      <c r="A98" s="32" t="s">
        <v>26</v>
      </c>
      <c r="B98" s="33" t="s">
        <v>196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</row>
    <row r="99" spans="1:13" s="6" customFormat="1" ht="15" customHeight="1" x14ac:dyDescent="0.25">
      <c r="A99" s="41" t="s">
        <v>155</v>
      </c>
      <c r="B99" s="42" t="s">
        <v>197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ht="15" customHeight="1" x14ac:dyDescent="0.25">
      <c r="A100" s="32" t="s">
        <v>27</v>
      </c>
      <c r="B100" s="33" t="s">
        <v>200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</row>
    <row r="101" spans="1:13" s="6" customFormat="1" ht="15" customHeight="1" x14ac:dyDescent="0.25">
      <c r="A101" s="41" t="s">
        <v>155</v>
      </c>
      <c r="B101" s="42" t="s">
        <v>201</v>
      </c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s="6" customFormat="1" ht="15" customHeight="1" x14ac:dyDescent="0.25">
      <c r="A102" s="41" t="s">
        <v>155</v>
      </c>
      <c r="B102" s="42" t="s">
        <v>202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ht="15" customHeight="1" x14ac:dyDescent="0.25">
      <c r="A103" s="32" t="s">
        <v>28</v>
      </c>
      <c r="B103" s="33" t="s">
        <v>203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</row>
    <row r="104" spans="1:13" ht="15" customHeight="1" x14ac:dyDescent="0.25">
      <c r="A104" s="32" t="s">
        <v>44</v>
      </c>
      <c r="B104" s="33" t="s">
        <v>204</v>
      </c>
      <c r="C104" s="52">
        <f>'F. RZiS projekt'!C48</f>
        <v>0</v>
      </c>
      <c r="D104" s="52">
        <f>'F. RZiS projekt'!D48</f>
        <v>0</v>
      </c>
      <c r="E104" s="52">
        <f>'F. RZiS projekt'!E48</f>
        <v>0</v>
      </c>
      <c r="F104" s="52">
        <f>'F. RZiS projekt'!F48</f>
        <v>0</v>
      </c>
      <c r="G104" s="52">
        <f>'F. RZiS projekt'!G48</f>
        <v>0</v>
      </c>
      <c r="H104" s="52">
        <f>'F. RZiS projekt'!H48</f>
        <v>0</v>
      </c>
      <c r="I104" s="52">
        <f>'F. RZiS projekt'!I48</f>
        <v>0</v>
      </c>
      <c r="J104" s="52">
        <f>'F. RZiS projekt'!J48</f>
        <v>0</v>
      </c>
      <c r="K104" s="52">
        <f>'F. RZiS projekt'!K48</f>
        <v>0</v>
      </c>
      <c r="L104" s="52">
        <f>'F. RZiS projekt'!L48</f>
        <v>0</v>
      </c>
      <c r="M104" s="52">
        <f>'F. RZiS projekt'!M48</f>
        <v>0</v>
      </c>
    </row>
    <row r="105" spans="1:13" ht="15" customHeight="1" x14ac:dyDescent="0.25">
      <c r="A105" s="32" t="s">
        <v>45</v>
      </c>
      <c r="B105" s="33" t="s">
        <v>205</v>
      </c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</row>
    <row r="106" spans="1:13" ht="15" customHeight="1" x14ac:dyDescent="0.25">
      <c r="A106" s="32" t="s">
        <v>29</v>
      </c>
      <c r="B106" s="33" t="s">
        <v>34</v>
      </c>
      <c r="C106" s="34">
        <f>SUM(C107,C115,C124,C148)</f>
        <v>0</v>
      </c>
      <c r="D106" s="34">
        <f t="shared" ref="D106:M106" si="27">SUM(D107,D115,D124,D148)</f>
        <v>0</v>
      </c>
      <c r="E106" s="34">
        <f t="shared" si="27"/>
        <v>0</v>
      </c>
      <c r="F106" s="34">
        <f t="shared" si="27"/>
        <v>0</v>
      </c>
      <c r="G106" s="34">
        <f t="shared" si="27"/>
        <v>0</v>
      </c>
      <c r="H106" s="34">
        <f t="shared" si="27"/>
        <v>0</v>
      </c>
      <c r="I106" s="34">
        <f t="shared" si="27"/>
        <v>0</v>
      </c>
      <c r="J106" s="34">
        <f t="shared" si="27"/>
        <v>0</v>
      </c>
      <c r="K106" s="34">
        <f t="shared" si="27"/>
        <v>0</v>
      </c>
      <c r="L106" s="34">
        <f t="shared" si="27"/>
        <v>0</v>
      </c>
      <c r="M106" s="34">
        <f t="shared" si="27"/>
        <v>0</v>
      </c>
    </row>
    <row r="107" spans="1:13" s="7" customFormat="1" ht="15" customHeight="1" x14ac:dyDescent="0.25">
      <c r="A107" s="35" t="s">
        <v>19</v>
      </c>
      <c r="B107" s="33" t="s">
        <v>215</v>
      </c>
      <c r="C107" s="36">
        <f t="shared" ref="C107:M107" si="28">SUM(C108,C109,C112)</f>
        <v>0</v>
      </c>
      <c r="D107" s="36">
        <f t="shared" si="28"/>
        <v>0</v>
      </c>
      <c r="E107" s="36">
        <f t="shared" si="28"/>
        <v>0</v>
      </c>
      <c r="F107" s="36">
        <f t="shared" si="28"/>
        <v>0</v>
      </c>
      <c r="G107" s="36">
        <f t="shared" si="28"/>
        <v>0</v>
      </c>
      <c r="H107" s="36">
        <f t="shared" si="28"/>
        <v>0</v>
      </c>
      <c r="I107" s="36">
        <f t="shared" si="28"/>
        <v>0</v>
      </c>
      <c r="J107" s="36">
        <f t="shared" si="28"/>
        <v>0</v>
      </c>
      <c r="K107" s="36">
        <f t="shared" si="28"/>
        <v>0</v>
      </c>
      <c r="L107" s="36">
        <f t="shared" si="28"/>
        <v>0</v>
      </c>
      <c r="M107" s="36">
        <f t="shared" si="28"/>
        <v>0</v>
      </c>
    </row>
    <row r="108" spans="1:13" s="5" customFormat="1" ht="15" customHeight="1" x14ac:dyDescent="0.25">
      <c r="A108" s="37" t="s">
        <v>35</v>
      </c>
      <c r="B108" s="38" t="s">
        <v>216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s="5" customFormat="1" ht="15" customHeight="1" x14ac:dyDescent="0.25">
      <c r="A109" s="37" t="s">
        <v>37</v>
      </c>
      <c r="B109" s="38" t="s">
        <v>209</v>
      </c>
      <c r="C109" s="40">
        <f t="shared" ref="C109:M109" si="29">SUM(C110:C111)</f>
        <v>0</v>
      </c>
      <c r="D109" s="40">
        <f t="shared" si="29"/>
        <v>0</v>
      </c>
      <c r="E109" s="40">
        <f t="shared" si="29"/>
        <v>0</v>
      </c>
      <c r="F109" s="40">
        <f t="shared" si="29"/>
        <v>0</v>
      </c>
      <c r="G109" s="40">
        <f t="shared" si="29"/>
        <v>0</v>
      </c>
      <c r="H109" s="40">
        <f t="shared" si="29"/>
        <v>0</v>
      </c>
      <c r="I109" s="40">
        <f t="shared" si="29"/>
        <v>0</v>
      </c>
      <c r="J109" s="40">
        <f t="shared" si="29"/>
        <v>0</v>
      </c>
      <c r="K109" s="40">
        <f t="shared" si="29"/>
        <v>0</v>
      </c>
      <c r="L109" s="40">
        <f t="shared" si="29"/>
        <v>0</v>
      </c>
      <c r="M109" s="40">
        <f t="shared" si="29"/>
        <v>0</v>
      </c>
    </row>
    <row r="110" spans="1:13" s="6" customFormat="1" ht="15" customHeight="1" x14ac:dyDescent="0.25">
      <c r="A110" s="45" t="s">
        <v>155</v>
      </c>
      <c r="B110" s="42" t="s">
        <v>210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s="6" customFormat="1" ht="15" customHeight="1" x14ac:dyDescent="0.25">
      <c r="A111" s="45" t="s">
        <v>155</v>
      </c>
      <c r="B111" s="42" t="s">
        <v>211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1:13" s="5" customFormat="1" ht="15" customHeight="1" x14ac:dyDescent="0.25">
      <c r="A112" s="37" t="s">
        <v>38</v>
      </c>
      <c r="B112" s="38" t="s">
        <v>212</v>
      </c>
      <c r="C112" s="40">
        <f t="shared" ref="C112:M112" si="30">SUM(C113:C114)</f>
        <v>0</v>
      </c>
      <c r="D112" s="40">
        <f t="shared" si="30"/>
        <v>0</v>
      </c>
      <c r="E112" s="40">
        <f t="shared" si="30"/>
        <v>0</v>
      </c>
      <c r="F112" s="40">
        <f t="shared" si="30"/>
        <v>0</v>
      </c>
      <c r="G112" s="40">
        <f t="shared" si="30"/>
        <v>0</v>
      </c>
      <c r="H112" s="40">
        <f t="shared" si="30"/>
        <v>0</v>
      </c>
      <c r="I112" s="40">
        <f t="shared" si="30"/>
        <v>0</v>
      </c>
      <c r="J112" s="40">
        <f t="shared" si="30"/>
        <v>0</v>
      </c>
      <c r="K112" s="40">
        <f t="shared" si="30"/>
        <v>0</v>
      </c>
      <c r="L112" s="40">
        <f t="shared" si="30"/>
        <v>0</v>
      </c>
      <c r="M112" s="40">
        <f t="shared" si="30"/>
        <v>0</v>
      </c>
    </row>
    <row r="113" spans="1:13" s="6" customFormat="1" ht="15" customHeight="1" x14ac:dyDescent="0.25">
      <c r="A113" s="45" t="s">
        <v>155</v>
      </c>
      <c r="B113" s="42" t="s">
        <v>213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 s="6" customFormat="1" ht="15" customHeight="1" x14ac:dyDescent="0.25">
      <c r="A114" s="45" t="s">
        <v>155</v>
      </c>
      <c r="B114" s="42" t="s">
        <v>214</v>
      </c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1:13" s="8" customFormat="1" ht="15" customHeight="1" x14ac:dyDescent="0.25">
      <c r="A115" s="32" t="s">
        <v>20</v>
      </c>
      <c r="B115" s="33" t="s">
        <v>224</v>
      </c>
      <c r="C115" s="36">
        <f t="shared" ref="C115:M115" si="31">SUM(C116:C118)</f>
        <v>0</v>
      </c>
      <c r="D115" s="36">
        <f t="shared" si="31"/>
        <v>0</v>
      </c>
      <c r="E115" s="36">
        <f t="shared" si="31"/>
        <v>0</v>
      </c>
      <c r="F115" s="36">
        <f t="shared" si="31"/>
        <v>0</v>
      </c>
      <c r="G115" s="36">
        <f t="shared" si="31"/>
        <v>0</v>
      </c>
      <c r="H115" s="36">
        <f t="shared" si="31"/>
        <v>0</v>
      </c>
      <c r="I115" s="36">
        <f t="shared" si="31"/>
        <v>0</v>
      </c>
      <c r="J115" s="36">
        <f t="shared" si="31"/>
        <v>0</v>
      </c>
      <c r="K115" s="36">
        <f t="shared" si="31"/>
        <v>0</v>
      </c>
      <c r="L115" s="36">
        <f t="shared" si="31"/>
        <v>0</v>
      </c>
      <c r="M115" s="36">
        <f t="shared" si="31"/>
        <v>0</v>
      </c>
    </row>
    <row r="116" spans="1:13" s="5" customFormat="1" ht="15" customHeight="1" x14ac:dyDescent="0.25">
      <c r="A116" s="53" t="s">
        <v>35</v>
      </c>
      <c r="B116" s="38" t="s">
        <v>217</v>
      </c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</row>
    <row r="117" spans="1:13" s="5" customFormat="1" ht="15" customHeight="1" x14ac:dyDescent="0.25">
      <c r="A117" s="53" t="s">
        <v>37</v>
      </c>
      <c r="B117" s="38" t="s">
        <v>218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</row>
    <row r="118" spans="1:13" s="5" customFormat="1" ht="15" customHeight="1" x14ac:dyDescent="0.25">
      <c r="A118" s="53" t="s">
        <v>38</v>
      </c>
      <c r="B118" s="38" t="s">
        <v>360</v>
      </c>
      <c r="C118" s="54">
        <f t="shared" ref="C118:M118" si="32">SUM(C119:C123)</f>
        <v>0</v>
      </c>
      <c r="D118" s="54">
        <f t="shared" si="32"/>
        <v>0</v>
      </c>
      <c r="E118" s="54">
        <f t="shared" si="32"/>
        <v>0</v>
      </c>
      <c r="F118" s="54">
        <f t="shared" si="32"/>
        <v>0</v>
      </c>
      <c r="G118" s="54">
        <f t="shared" si="32"/>
        <v>0</v>
      </c>
      <c r="H118" s="54">
        <f t="shared" si="32"/>
        <v>0</v>
      </c>
      <c r="I118" s="54">
        <f t="shared" si="32"/>
        <v>0</v>
      </c>
      <c r="J118" s="54">
        <f t="shared" si="32"/>
        <v>0</v>
      </c>
      <c r="K118" s="54">
        <f t="shared" si="32"/>
        <v>0</v>
      </c>
      <c r="L118" s="54">
        <f t="shared" si="32"/>
        <v>0</v>
      </c>
      <c r="M118" s="54">
        <f t="shared" si="32"/>
        <v>0</v>
      </c>
    </row>
    <row r="119" spans="1:13" s="5" customFormat="1" ht="15" customHeight="1" x14ac:dyDescent="0.25">
      <c r="A119" s="53" t="s">
        <v>152</v>
      </c>
      <c r="B119" s="42" t="s">
        <v>219</v>
      </c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</row>
    <row r="120" spans="1:13" s="5" customFormat="1" ht="15" customHeight="1" x14ac:dyDescent="0.25">
      <c r="A120" s="53" t="s">
        <v>159</v>
      </c>
      <c r="B120" s="42" t="s">
        <v>220</v>
      </c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</row>
    <row r="121" spans="1:13" s="5" customFormat="1" ht="15" customHeight="1" x14ac:dyDescent="0.25">
      <c r="A121" s="53" t="s">
        <v>161</v>
      </c>
      <c r="B121" s="42" t="s">
        <v>221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</row>
    <row r="122" spans="1:13" s="5" customFormat="1" ht="15" customHeight="1" x14ac:dyDescent="0.25">
      <c r="A122" s="53" t="s">
        <v>183</v>
      </c>
      <c r="B122" s="42" t="s">
        <v>222</v>
      </c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</row>
    <row r="123" spans="1:13" s="5" customFormat="1" ht="15" customHeight="1" x14ac:dyDescent="0.25">
      <c r="A123" s="53" t="s">
        <v>223</v>
      </c>
      <c r="B123" s="42" t="s">
        <v>181</v>
      </c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</row>
    <row r="124" spans="1:13" s="8" customFormat="1" ht="15" customHeight="1" x14ac:dyDescent="0.25">
      <c r="A124" s="32" t="s">
        <v>26</v>
      </c>
      <c r="B124" s="33" t="s">
        <v>236</v>
      </c>
      <c r="C124" s="36">
        <f t="shared" ref="C124:M124" si="33">SUM(C125,C130,C135,C147)</f>
        <v>0</v>
      </c>
      <c r="D124" s="36">
        <f t="shared" si="33"/>
        <v>0</v>
      </c>
      <c r="E124" s="36">
        <f t="shared" si="33"/>
        <v>0</v>
      </c>
      <c r="F124" s="36">
        <f t="shared" si="33"/>
        <v>0</v>
      </c>
      <c r="G124" s="36">
        <f t="shared" si="33"/>
        <v>0</v>
      </c>
      <c r="H124" s="36">
        <f t="shared" si="33"/>
        <v>0</v>
      </c>
      <c r="I124" s="36">
        <f t="shared" si="33"/>
        <v>0</v>
      </c>
      <c r="J124" s="36">
        <f t="shared" si="33"/>
        <v>0</v>
      </c>
      <c r="K124" s="36">
        <f t="shared" si="33"/>
        <v>0</v>
      </c>
      <c r="L124" s="36">
        <f t="shared" si="33"/>
        <v>0</v>
      </c>
      <c r="M124" s="36">
        <f t="shared" si="33"/>
        <v>0</v>
      </c>
    </row>
    <row r="125" spans="1:13" s="5" customFormat="1" ht="15" customHeight="1" x14ac:dyDescent="0.25">
      <c r="A125" s="53" t="s">
        <v>35</v>
      </c>
      <c r="B125" s="38" t="s">
        <v>361</v>
      </c>
      <c r="C125" s="40">
        <f t="shared" ref="C125:M125" si="34">SUM(C126,C129)</f>
        <v>0</v>
      </c>
      <c r="D125" s="40">
        <f t="shared" si="34"/>
        <v>0</v>
      </c>
      <c r="E125" s="40">
        <f t="shared" si="34"/>
        <v>0</v>
      </c>
      <c r="F125" s="40">
        <f t="shared" si="34"/>
        <v>0</v>
      </c>
      <c r="G125" s="40">
        <f t="shared" si="34"/>
        <v>0</v>
      </c>
      <c r="H125" s="40">
        <f t="shared" si="34"/>
        <v>0</v>
      </c>
      <c r="I125" s="40">
        <f t="shared" si="34"/>
        <v>0</v>
      </c>
      <c r="J125" s="40">
        <f t="shared" si="34"/>
        <v>0</v>
      </c>
      <c r="K125" s="40">
        <f t="shared" si="34"/>
        <v>0</v>
      </c>
      <c r="L125" s="40">
        <f t="shared" si="34"/>
        <v>0</v>
      </c>
      <c r="M125" s="40">
        <f t="shared" si="34"/>
        <v>0</v>
      </c>
    </row>
    <row r="126" spans="1:13" s="6" customFormat="1" ht="15" customHeight="1" x14ac:dyDescent="0.25">
      <c r="A126" s="41" t="s">
        <v>152</v>
      </c>
      <c r="B126" s="42" t="s">
        <v>225</v>
      </c>
      <c r="C126" s="46">
        <f t="shared" ref="C126:M126" si="35">SUM(C127:C128)</f>
        <v>0</v>
      </c>
      <c r="D126" s="46">
        <f t="shared" si="35"/>
        <v>0</v>
      </c>
      <c r="E126" s="46">
        <f t="shared" si="35"/>
        <v>0</v>
      </c>
      <c r="F126" s="46">
        <f t="shared" si="35"/>
        <v>0</v>
      </c>
      <c r="G126" s="46">
        <f t="shared" si="35"/>
        <v>0</v>
      </c>
      <c r="H126" s="46">
        <f t="shared" si="35"/>
        <v>0</v>
      </c>
      <c r="I126" s="46">
        <f t="shared" si="35"/>
        <v>0</v>
      </c>
      <c r="J126" s="46">
        <f t="shared" si="35"/>
        <v>0</v>
      </c>
      <c r="K126" s="46">
        <f t="shared" si="35"/>
        <v>0</v>
      </c>
      <c r="L126" s="46">
        <f t="shared" si="35"/>
        <v>0</v>
      </c>
      <c r="M126" s="46">
        <f t="shared" si="35"/>
        <v>0</v>
      </c>
    </row>
    <row r="127" spans="1:13" s="6" customFormat="1" ht="15" customHeight="1" x14ac:dyDescent="0.25">
      <c r="A127" s="41" t="s">
        <v>155</v>
      </c>
      <c r="B127" s="42" t="s">
        <v>179</v>
      </c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</row>
    <row r="128" spans="1:13" s="6" customFormat="1" ht="15" customHeight="1" x14ac:dyDescent="0.25">
      <c r="A128" s="41" t="s">
        <v>155</v>
      </c>
      <c r="B128" s="42" t="s">
        <v>226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</row>
    <row r="129" spans="1:13" s="6" customFormat="1" ht="15" customHeight="1" x14ac:dyDescent="0.25">
      <c r="A129" s="41" t="s">
        <v>159</v>
      </c>
      <c r="B129" s="42" t="s">
        <v>181</v>
      </c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</row>
    <row r="130" spans="1:13" s="5" customFormat="1" ht="15" customHeight="1" x14ac:dyDescent="0.25">
      <c r="A130" s="53" t="s">
        <v>37</v>
      </c>
      <c r="B130" s="38" t="s">
        <v>362</v>
      </c>
      <c r="C130" s="40">
        <f t="shared" ref="C130:M130" si="36">SUM(C131,C134)</f>
        <v>0</v>
      </c>
      <c r="D130" s="40">
        <f t="shared" si="36"/>
        <v>0</v>
      </c>
      <c r="E130" s="40">
        <f t="shared" si="36"/>
        <v>0</v>
      </c>
      <c r="F130" s="40">
        <f t="shared" si="36"/>
        <v>0</v>
      </c>
      <c r="G130" s="40">
        <f t="shared" si="36"/>
        <v>0</v>
      </c>
      <c r="H130" s="40">
        <f t="shared" si="36"/>
        <v>0</v>
      </c>
      <c r="I130" s="40">
        <f t="shared" si="36"/>
        <v>0</v>
      </c>
      <c r="J130" s="40">
        <f t="shared" si="36"/>
        <v>0</v>
      </c>
      <c r="K130" s="40">
        <f t="shared" si="36"/>
        <v>0</v>
      </c>
      <c r="L130" s="40">
        <f t="shared" si="36"/>
        <v>0</v>
      </c>
      <c r="M130" s="40">
        <f t="shared" si="36"/>
        <v>0</v>
      </c>
    </row>
    <row r="131" spans="1:13" s="6" customFormat="1" ht="15" customHeight="1" x14ac:dyDescent="0.25">
      <c r="A131" s="41" t="s">
        <v>152</v>
      </c>
      <c r="B131" s="42" t="s">
        <v>225</v>
      </c>
      <c r="C131" s="46">
        <f t="shared" ref="C131:M131" si="37">SUM(C132:C133)</f>
        <v>0</v>
      </c>
      <c r="D131" s="46">
        <f t="shared" si="37"/>
        <v>0</v>
      </c>
      <c r="E131" s="46">
        <f t="shared" si="37"/>
        <v>0</v>
      </c>
      <c r="F131" s="46">
        <f t="shared" si="37"/>
        <v>0</v>
      </c>
      <c r="G131" s="46">
        <f t="shared" si="37"/>
        <v>0</v>
      </c>
      <c r="H131" s="46">
        <f t="shared" si="37"/>
        <v>0</v>
      </c>
      <c r="I131" s="46">
        <f t="shared" si="37"/>
        <v>0</v>
      </c>
      <c r="J131" s="46">
        <f t="shared" si="37"/>
        <v>0</v>
      </c>
      <c r="K131" s="46">
        <f t="shared" si="37"/>
        <v>0</v>
      </c>
      <c r="L131" s="46">
        <f t="shared" si="37"/>
        <v>0</v>
      </c>
      <c r="M131" s="46">
        <f t="shared" si="37"/>
        <v>0</v>
      </c>
    </row>
    <row r="132" spans="1:13" s="6" customFormat="1" ht="15" customHeight="1" x14ac:dyDescent="0.25">
      <c r="A132" s="41" t="s">
        <v>155</v>
      </c>
      <c r="B132" s="42" t="s">
        <v>179</v>
      </c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</row>
    <row r="133" spans="1:13" s="6" customFormat="1" ht="15" customHeight="1" x14ac:dyDescent="0.25">
      <c r="A133" s="41" t="s">
        <v>155</v>
      </c>
      <c r="B133" s="42" t="s">
        <v>226</v>
      </c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</row>
    <row r="134" spans="1:13" s="6" customFormat="1" ht="15" customHeight="1" x14ac:dyDescent="0.25">
      <c r="A134" s="41" t="s">
        <v>159</v>
      </c>
      <c r="B134" s="42" t="s">
        <v>181</v>
      </c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</row>
    <row r="135" spans="1:13" s="5" customFormat="1" ht="15" customHeight="1" x14ac:dyDescent="0.25">
      <c r="A135" s="53" t="s">
        <v>38</v>
      </c>
      <c r="B135" s="38" t="s">
        <v>363</v>
      </c>
      <c r="C135" s="40">
        <f t="shared" ref="C135:M135" si="38">SUM(C136:C139,C142:C146)</f>
        <v>0</v>
      </c>
      <c r="D135" s="40">
        <f t="shared" si="38"/>
        <v>0</v>
      </c>
      <c r="E135" s="40">
        <f t="shared" si="38"/>
        <v>0</v>
      </c>
      <c r="F135" s="40">
        <f t="shared" si="38"/>
        <v>0</v>
      </c>
      <c r="G135" s="40">
        <f t="shared" si="38"/>
        <v>0</v>
      </c>
      <c r="H135" s="40">
        <f t="shared" si="38"/>
        <v>0</v>
      </c>
      <c r="I135" s="40">
        <f t="shared" si="38"/>
        <v>0</v>
      </c>
      <c r="J135" s="40">
        <f t="shared" si="38"/>
        <v>0</v>
      </c>
      <c r="K135" s="40">
        <f t="shared" si="38"/>
        <v>0</v>
      </c>
      <c r="L135" s="40">
        <f t="shared" si="38"/>
        <v>0</v>
      </c>
      <c r="M135" s="40">
        <f t="shared" si="38"/>
        <v>0</v>
      </c>
    </row>
    <row r="136" spans="1:13" s="6" customFormat="1" ht="15" customHeight="1" x14ac:dyDescent="0.25">
      <c r="A136" s="41" t="s">
        <v>152</v>
      </c>
      <c r="B136" s="42" t="s">
        <v>219</v>
      </c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</row>
    <row r="137" spans="1:13" s="6" customFormat="1" ht="15" customHeight="1" x14ac:dyDescent="0.25">
      <c r="A137" s="41" t="s">
        <v>159</v>
      </c>
      <c r="B137" s="42" t="s">
        <v>220</v>
      </c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</row>
    <row r="138" spans="1:13" s="6" customFormat="1" ht="15" customHeight="1" x14ac:dyDescent="0.25">
      <c r="A138" s="41" t="s">
        <v>161</v>
      </c>
      <c r="B138" s="42" t="s">
        <v>221</v>
      </c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</row>
    <row r="139" spans="1:13" s="6" customFormat="1" ht="15" customHeight="1" x14ac:dyDescent="0.25">
      <c r="A139" s="41" t="s">
        <v>227</v>
      </c>
      <c r="B139" s="42" t="s">
        <v>228</v>
      </c>
      <c r="C139" s="56">
        <f t="shared" ref="C139:M139" si="39">SUM(C140:C141)</f>
        <v>0</v>
      </c>
      <c r="D139" s="56">
        <f t="shared" si="39"/>
        <v>0</v>
      </c>
      <c r="E139" s="56">
        <f t="shared" si="39"/>
        <v>0</v>
      </c>
      <c r="F139" s="56">
        <f t="shared" si="39"/>
        <v>0</v>
      </c>
      <c r="G139" s="56">
        <f t="shared" si="39"/>
        <v>0</v>
      </c>
      <c r="H139" s="56">
        <f t="shared" si="39"/>
        <v>0</v>
      </c>
      <c r="I139" s="56">
        <f t="shared" si="39"/>
        <v>0</v>
      </c>
      <c r="J139" s="56">
        <f t="shared" si="39"/>
        <v>0</v>
      </c>
      <c r="K139" s="56">
        <f t="shared" si="39"/>
        <v>0</v>
      </c>
      <c r="L139" s="56">
        <f t="shared" si="39"/>
        <v>0</v>
      </c>
      <c r="M139" s="56">
        <f t="shared" si="39"/>
        <v>0</v>
      </c>
    </row>
    <row r="140" spans="1:13" s="6" customFormat="1" ht="15" customHeight="1" x14ac:dyDescent="0.25">
      <c r="A140" s="41" t="s">
        <v>155</v>
      </c>
      <c r="B140" s="42" t="s">
        <v>179</v>
      </c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</row>
    <row r="141" spans="1:13" s="6" customFormat="1" ht="15" customHeight="1" x14ac:dyDescent="0.25">
      <c r="A141" s="41" t="s">
        <v>155</v>
      </c>
      <c r="B141" s="42" t="s">
        <v>226</v>
      </c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</row>
    <row r="142" spans="1:13" s="6" customFormat="1" ht="15" customHeight="1" x14ac:dyDescent="0.25">
      <c r="A142" s="41" t="s">
        <v>223</v>
      </c>
      <c r="B142" s="42" t="s">
        <v>229</v>
      </c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</row>
    <row r="143" spans="1:13" s="6" customFormat="1" ht="15" customHeight="1" x14ac:dyDescent="0.25">
      <c r="A143" s="41" t="s">
        <v>230</v>
      </c>
      <c r="B143" s="42" t="s">
        <v>222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</row>
    <row r="144" spans="1:13" s="6" customFormat="1" ht="15" customHeight="1" x14ac:dyDescent="0.25">
      <c r="A144" s="41" t="s">
        <v>231</v>
      </c>
      <c r="B144" s="42" t="s">
        <v>182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</row>
    <row r="145" spans="1:13" s="6" customFormat="1" ht="15" customHeight="1" x14ac:dyDescent="0.25">
      <c r="A145" s="41" t="s">
        <v>232</v>
      </c>
      <c r="B145" s="42" t="s">
        <v>233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</row>
    <row r="146" spans="1:13" s="6" customFormat="1" ht="15" customHeight="1" x14ac:dyDescent="0.25">
      <c r="A146" s="41" t="s">
        <v>234</v>
      </c>
      <c r="B146" s="42" t="s">
        <v>181</v>
      </c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</row>
    <row r="147" spans="1:13" s="5" customFormat="1" ht="15" customHeight="1" x14ac:dyDescent="0.25">
      <c r="A147" s="53" t="s">
        <v>67</v>
      </c>
      <c r="B147" s="38" t="s">
        <v>235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</row>
    <row r="148" spans="1:13" s="8" customFormat="1" ht="15" customHeight="1" x14ac:dyDescent="0.25">
      <c r="A148" s="32" t="s">
        <v>27</v>
      </c>
      <c r="B148" s="33" t="s">
        <v>238</v>
      </c>
      <c r="C148" s="36">
        <f t="shared" ref="C148:M148" si="40">SUM(C149:C150)</f>
        <v>0</v>
      </c>
      <c r="D148" s="36">
        <f t="shared" si="40"/>
        <v>0</v>
      </c>
      <c r="E148" s="36">
        <f t="shared" si="40"/>
        <v>0</v>
      </c>
      <c r="F148" s="36">
        <f t="shared" si="40"/>
        <v>0</v>
      </c>
      <c r="G148" s="36">
        <f t="shared" si="40"/>
        <v>0</v>
      </c>
      <c r="H148" s="36">
        <f t="shared" si="40"/>
        <v>0</v>
      </c>
      <c r="I148" s="36">
        <f t="shared" si="40"/>
        <v>0</v>
      </c>
      <c r="J148" s="36">
        <f t="shared" si="40"/>
        <v>0</v>
      </c>
      <c r="K148" s="36">
        <f t="shared" si="40"/>
        <v>0</v>
      </c>
      <c r="L148" s="36">
        <f t="shared" si="40"/>
        <v>0</v>
      </c>
      <c r="M148" s="36">
        <f t="shared" si="40"/>
        <v>0</v>
      </c>
    </row>
    <row r="149" spans="1:13" s="5" customFormat="1" ht="15" customHeight="1" x14ac:dyDescent="0.25">
      <c r="A149" s="53" t="s">
        <v>35</v>
      </c>
      <c r="B149" s="38" t="s">
        <v>237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</row>
    <row r="150" spans="1:13" s="5" customFormat="1" ht="15" customHeight="1" x14ac:dyDescent="0.25">
      <c r="A150" s="53" t="s">
        <v>37</v>
      </c>
      <c r="B150" s="38" t="s">
        <v>171</v>
      </c>
      <c r="C150" s="40">
        <f t="shared" ref="C150:M150" si="41">SUM(C151:C152)</f>
        <v>0</v>
      </c>
      <c r="D150" s="40">
        <f t="shared" si="41"/>
        <v>0</v>
      </c>
      <c r="E150" s="40">
        <f t="shared" si="41"/>
        <v>0</v>
      </c>
      <c r="F150" s="40">
        <f t="shared" si="41"/>
        <v>0</v>
      </c>
      <c r="G150" s="40">
        <f t="shared" si="41"/>
        <v>0</v>
      </c>
      <c r="H150" s="40">
        <f t="shared" si="41"/>
        <v>0</v>
      </c>
      <c r="I150" s="40">
        <f t="shared" si="41"/>
        <v>0</v>
      </c>
      <c r="J150" s="40">
        <f t="shared" si="41"/>
        <v>0</v>
      </c>
      <c r="K150" s="40">
        <f t="shared" si="41"/>
        <v>0</v>
      </c>
      <c r="L150" s="40">
        <f t="shared" si="41"/>
        <v>0</v>
      </c>
      <c r="M150" s="40">
        <f t="shared" si="41"/>
        <v>0</v>
      </c>
    </row>
    <row r="151" spans="1:13" s="5" customFormat="1" ht="15" customHeight="1" x14ac:dyDescent="0.25">
      <c r="A151" s="53" t="s">
        <v>155</v>
      </c>
      <c r="B151" s="38" t="s">
        <v>213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</row>
    <row r="152" spans="1:13" s="5" customFormat="1" ht="15" customHeight="1" x14ac:dyDescent="0.25">
      <c r="A152" s="53" t="s">
        <v>155</v>
      </c>
      <c r="B152" s="38" t="s">
        <v>214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 ht="15" customHeight="1" x14ac:dyDescent="0.25">
      <c r="A153" s="32"/>
      <c r="B153" s="48" t="s">
        <v>239</v>
      </c>
      <c r="C153" s="34">
        <f>SUM(C94,C106)</f>
        <v>0</v>
      </c>
      <c r="D153" s="34">
        <f t="shared" ref="D153:M153" si="42">SUM(D94,D106)</f>
        <v>0</v>
      </c>
      <c r="E153" s="34">
        <f t="shared" si="42"/>
        <v>0</v>
      </c>
      <c r="F153" s="34">
        <f t="shared" si="42"/>
        <v>0</v>
      </c>
      <c r="G153" s="34">
        <f t="shared" si="42"/>
        <v>0</v>
      </c>
      <c r="H153" s="34">
        <f t="shared" si="42"/>
        <v>0</v>
      </c>
      <c r="I153" s="34">
        <f t="shared" si="42"/>
        <v>0</v>
      </c>
      <c r="J153" s="34">
        <f t="shared" si="42"/>
        <v>0</v>
      </c>
      <c r="K153" s="34">
        <f t="shared" si="42"/>
        <v>0</v>
      </c>
      <c r="L153" s="34">
        <f t="shared" si="42"/>
        <v>0</v>
      </c>
      <c r="M153" s="34">
        <f t="shared" si="42"/>
        <v>0</v>
      </c>
    </row>
    <row r="154" spans="1:13" ht="15.75" x14ac:dyDescent="0.25">
      <c r="A154" s="22"/>
      <c r="B154" s="57" t="s">
        <v>39</v>
      </c>
      <c r="C154" s="21"/>
      <c r="D154" s="21"/>
      <c r="E154" s="21"/>
      <c r="F154" s="21"/>
      <c r="G154" s="21"/>
      <c r="H154" s="21"/>
      <c r="I154" s="22"/>
      <c r="J154" s="22"/>
      <c r="K154" s="22"/>
      <c r="L154" s="22"/>
      <c r="M154" s="22"/>
    </row>
    <row r="155" spans="1:13" ht="15.75" x14ac:dyDescent="0.25">
      <c r="A155" s="22"/>
      <c r="B155" s="22" t="s">
        <v>367</v>
      </c>
      <c r="C155" s="22" t="b">
        <f>C92=C153</f>
        <v>1</v>
      </c>
      <c r="D155" s="22" t="b">
        <f t="shared" ref="D155:M155" si="43">D92=D153</f>
        <v>1</v>
      </c>
      <c r="E155" s="22" t="b">
        <f t="shared" si="43"/>
        <v>1</v>
      </c>
      <c r="F155" s="22" t="b">
        <f t="shared" si="43"/>
        <v>1</v>
      </c>
      <c r="G155" s="22" t="b">
        <f t="shared" si="43"/>
        <v>1</v>
      </c>
      <c r="H155" s="22" t="b">
        <f t="shared" si="43"/>
        <v>1</v>
      </c>
      <c r="I155" s="22" t="b">
        <f t="shared" si="43"/>
        <v>1</v>
      </c>
      <c r="J155" s="22" t="b">
        <f t="shared" si="43"/>
        <v>1</v>
      </c>
      <c r="K155" s="22" t="b">
        <f t="shared" si="43"/>
        <v>1</v>
      </c>
      <c r="L155" s="22" t="b">
        <f t="shared" si="43"/>
        <v>1</v>
      </c>
      <c r="M155" s="22" t="b">
        <f t="shared" si="43"/>
        <v>1</v>
      </c>
    </row>
  </sheetData>
  <sheetProtection algorithmName="SHA-512" hashValue="dEYRmzl3brUBSWtpfdi/9fakJepgfOFBdOn7VXwYgLrhDa8QLUciejE1BK3TMzFsUJXcihtW6NSC+ZLGWE/04Q==" saltValue="fZyLeIB1IYeLrRCNHJRCBA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G28" sqref="G28"/>
    </sheetView>
  </sheetViews>
  <sheetFormatPr defaultColWidth="9.140625" defaultRowHeight="15.75" x14ac:dyDescent="0.25"/>
  <cols>
    <col min="1" max="1" width="9.140625" style="22" customWidth="1"/>
    <col min="2" max="2" width="51.5703125" style="22" customWidth="1"/>
    <col min="3" max="13" width="15.28515625" style="22" customWidth="1"/>
    <col min="14" max="16384" width="9.140625" style="22"/>
  </cols>
  <sheetData>
    <row r="1" spans="1:13" x14ac:dyDescent="0.25">
      <c r="A1" s="19" t="s">
        <v>79</v>
      </c>
      <c r="B1" s="19" t="s">
        <v>381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3" spans="1:13" x14ac:dyDescent="0.25">
      <c r="B3" s="19" t="s">
        <v>80</v>
      </c>
    </row>
    <row r="4" spans="1:13" ht="31.5" x14ac:dyDescent="0.25">
      <c r="A4" s="58" t="s">
        <v>1</v>
      </c>
      <c r="B4" s="24" t="s">
        <v>2</v>
      </c>
      <c r="C4" s="25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5" t="s">
        <v>10</v>
      </c>
      <c r="J4" s="25" t="s">
        <v>11</v>
      </c>
      <c r="K4" s="25" t="s">
        <v>12</v>
      </c>
      <c r="L4" s="25" t="s">
        <v>13</v>
      </c>
      <c r="M4" s="25" t="s">
        <v>14</v>
      </c>
    </row>
    <row r="5" spans="1:13" x14ac:dyDescent="0.25">
      <c r="A5" s="59"/>
      <c r="B5" s="27" t="s">
        <v>15</v>
      </c>
      <c r="C5" s="28">
        <v>2020</v>
      </c>
      <c r="D5" s="28">
        <f>C5+1</f>
        <v>2021</v>
      </c>
      <c r="E5" s="28">
        <f t="shared" ref="E5:M5" si="0">D5+1</f>
        <v>2022</v>
      </c>
      <c r="F5" s="28">
        <f t="shared" si="0"/>
        <v>2023</v>
      </c>
      <c r="G5" s="28">
        <f t="shared" si="0"/>
        <v>2024</v>
      </c>
      <c r="H5" s="28">
        <f t="shared" si="0"/>
        <v>2025</v>
      </c>
      <c r="I5" s="28">
        <f t="shared" si="0"/>
        <v>2026</v>
      </c>
      <c r="J5" s="28">
        <f t="shared" si="0"/>
        <v>2027</v>
      </c>
      <c r="K5" s="28">
        <f t="shared" si="0"/>
        <v>2028</v>
      </c>
      <c r="L5" s="28">
        <f t="shared" si="0"/>
        <v>2029</v>
      </c>
      <c r="M5" s="28">
        <f t="shared" si="0"/>
        <v>2030</v>
      </c>
    </row>
    <row r="6" spans="1:13" x14ac:dyDescent="0.25">
      <c r="A6" s="32" t="s">
        <v>19</v>
      </c>
      <c r="B6" s="60" t="s">
        <v>81</v>
      </c>
      <c r="C6" s="78">
        <f>(C7*C8)+(C9*C10)+(C11*C12)</f>
        <v>0</v>
      </c>
      <c r="D6" s="78">
        <f>(D7*D8)+(D9*D10)+(D11*D12)</f>
        <v>0</v>
      </c>
      <c r="E6" s="78">
        <f t="shared" ref="E6:M6" si="1">(E7*E8)+(E9*E10)+(E11*E12)</f>
        <v>0</v>
      </c>
      <c r="F6" s="78">
        <f t="shared" si="1"/>
        <v>0</v>
      </c>
      <c r="G6" s="78">
        <f t="shared" si="1"/>
        <v>0</v>
      </c>
      <c r="H6" s="78">
        <f t="shared" si="1"/>
        <v>0</v>
      </c>
      <c r="I6" s="78">
        <f t="shared" si="1"/>
        <v>0</v>
      </c>
      <c r="J6" s="78">
        <f t="shared" si="1"/>
        <v>0</v>
      </c>
      <c r="K6" s="78">
        <f t="shared" si="1"/>
        <v>0</v>
      </c>
      <c r="L6" s="78">
        <f t="shared" si="1"/>
        <v>0</v>
      </c>
      <c r="M6" s="78">
        <f t="shared" si="1"/>
        <v>0</v>
      </c>
    </row>
    <row r="7" spans="1:13" x14ac:dyDescent="0.25">
      <c r="A7" s="53"/>
      <c r="B7" s="64" t="s">
        <v>82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x14ac:dyDescent="0.25">
      <c r="A8" s="53"/>
      <c r="B8" s="64" t="s">
        <v>83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x14ac:dyDescent="0.25">
      <c r="A9" s="53"/>
      <c r="B9" s="64" t="s">
        <v>84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x14ac:dyDescent="0.25">
      <c r="A10" s="53"/>
      <c r="B10" s="64" t="s">
        <v>85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x14ac:dyDescent="0.25">
      <c r="A11" s="53" t="s">
        <v>86</v>
      </c>
      <c r="B11" s="64" t="s">
        <v>87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 x14ac:dyDescent="0.25">
      <c r="A12" s="53" t="s">
        <v>86</v>
      </c>
      <c r="B12" s="64" t="s">
        <v>88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spans="1:13" x14ac:dyDescent="0.25">
      <c r="A13" s="32" t="s">
        <v>20</v>
      </c>
      <c r="B13" s="48" t="s">
        <v>42</v>
      </c>
      <c r="C13" s="78">
        <f>(C14*C15)+(C16*C17)+(C18*C19)</f>
        <v>0</v>
      </c>
      <c r="D13" s="78">
        <f t="shared" ref="D13:M13" si="2">(D14*D15)+(D16*D17)+(D18*D19)</f>
        <v>0</v>
      </c>
      <c r="E13" s="78">
        <f t="shared" si="2"/>
        <v>0</v>
      </c>
      <c r="F13" s="78">
        <f t="shared" si="2"/>
        <v>0</v>
      </c>
      <c r="G13" s="78">
        <f t="shared" si="2"/>
        <v>0</v>
      </c>
      <c r="H13" s="78">
        <f t="shared" si="2"/>
        <v>0</v>
      </c>
      <c r="I13" s="78">
        <f t="shared" si="2"/>
        <v>0</v>
      </c>
      <c r="J13" s="78">
        <f t="shared" si="2"/>
        <v>0</v>
      </c>
      <c r="K13" s="78">
        <f t="shared" si="2"/>
        <v>0</v>
      </c>
      <c r="L13" s="78">
        <f t="shared" si="2"/>
        <v>0</v>
      </c>
      <c r="M13" s="78">
        <f t="shared" si="2"/>
        <v>0</v>
      </c>
    </row>
    <row r="14" spans="1:13" x14ac:dyDescent="0.25">
      <c r="A14" s="53"/>
      <c r="B14" s="64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 x14ac:dyDescent="0.25">
      <c r="A15" s="53"/>
      <c r="B15" s="64" t="s">
        <v>83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</row>
    <row r="16" spans="1:13" x14ac:dyDescent="0.25">
      <c r="A16" s="53"/>
      <c r="B16" s="64" t="s">
        <v>84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13" x14ac:dyDescent="0.25">
      <c r="A17" s="53"/>
      <c r="B17" s="64" t="s">
        <v>85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x14ac:dyDescent="0.25">
      <c r="A18" s="53" t="s">
        <v>86</v>
      </c>
      <c r="B18" s="64" t="s">
        <v>87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3" x14ac:dyDescent="0.25">
      <c r="A19" s="53" t="s">
        <v>86</v>
      </c>
      <c r="B19" s="81" t="s">
        <v>88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pans="1:13" x14ac:dyDescent="0.25">
      <c r="B20" s="57" t="s">
        <v>39</v>
      </c>
    </row>
  </sheetData>
  <sheetProtection algorithmName="SHA-512" hashValue="qMVlc4jSNi0J7fg3Z15FpwJ8XwOGYkhxFvweIu2VGsavVJ1jxMUUfhakzE43ExbVqDKRbOxNciZ92qPUptLR0A==" saltValue="jMWRZwY3OlbKbNXXkDB7Tg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8" zoomScale="80" zoomScaleNormal="80" workbookViewId="0">
      <selection activeCell="C2" sqref="C2"/>
    </sheetView>
  </sheetViews>
  <sheetFormatPr defaultRowHeight="15" x14ac:dyDescent="0.25"/>
  <cols>
    <col min="1" max="1" width="3.28515625" customWidth="1"/>
    <col min="2" max="2" width="68" bestFit="1" customWidth="1"/>
    <col min="3" max="13" width="16.28515625" customWidth="1"/>
  </cols>
  <sheetData>
    <row r="1" spans="1:13" ht="15.75" x14ac:dyDescent="0.25">
      <c r="A1" s="19" t="s">
        <v>299</v>
      </c>
      <c r="B1" s="20" t="s">
        <v>380</v>
      </c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</row>
    <row r="2" spans="1:13" ht="31.5" x14ac:dyDescent="0.25">
      <c r="A2" s="58" t="s">
        <v>1</v>
      </c>
      <c r="B2" s="24" t="s">
        <v>2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</row>
    <row r="3" spans="1:13" ht="15.75" x14ac:dyDescent="0.25">
      <c r="A3" s="59"/>
      <c r="B3" s="27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ht="15" customHeight="1" x14ac:dyDescent="0.25">
      <c r="A4" s="32" t="s">
        <v>17</v>
      </c>
      <c r="B4" s="60" t="s">
        <v>240</v>
      </c>
      <c r="C4" s="34">
        <f t="shared" ref="C4:M4" si="0">SUM(C6:C7)</f>
        <v>0</v>
      </c>
      <c r="D4" s="34">
        <f t="shared" si="0"/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</row>
    <row r="5" spans="1:13" s="9" customFormat="1" ht="15" customHeight="1" x14ac:dyDescent="0.25">
      <c r="A5" s="41" t="s">
        <v>155</v>
      </c>
      <c r="B5" s="62" t="s">
        <v>241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15" customHeight="1" x14ac:dyDescent="0.25">
      <c r="A6" s="53" t="s">
        <v>19</v>
      </c>
      <c r="B6" s="64" t="s">
        <v>41</v>
      </c>
      <c r="C6" s="74">
        <f>'E. Założenia RZiS projekt'!C6</f>
        <v>0</v>
      </c>
      <c r="D6" s="74">
        <f>'E. Założenia RZiS projekt'!D6</f>
        <v>0</v>
      </c>
      <c r="E6" s="74">
        <f>'E. Założenia RZiS projekt'!E6</f>
        <v>0</v>
      </c>
      <c r="F6" s="74">
        <f>'E. Założenia RZiS projekt'!F6</f>
        <v>0</v>
      </c>
      <c r="G6" s="74">
        <f>'E. Założenia RZiS projekt'!G6</f>
        <v>0</v>
      </c>
      <c r="H6" s="74">
        <f>'E. Założenia RZiS projekt'!H6</f>
        <v>0</v>
      </c>
      <c r="I6" s="74">
        <f>'E. Założenia RZiS projekt'!I6</f>
        <v>0</v>
      </c>
      <c r="J6" s="74">
        <f>'E. Założenia RZiS projekt'!J6</f>
        <v>0</v>
      </c>
      <c r="K6" s="74">
        <f>'E. Założenia RZiS projekt'!K6</f>
        <v>0</v>
      </c>
      <c r="L6" s="74">
        <f>'E. Założenia RZiS projekt'!L6</f>
        <v>0</v>
      </c>
      <c r="M6" s="74">
        <f>'E. Założenia RZiS projekt'!M6</f>
        <v>0</v>
      </c>
    </row>
    <row r="7" spans="1:13" ht="15" customHeight="1" x14ac:dyDescent="0.25">
      <c r="A7" s="53" t="s">
        <v>20</v>
      </c>
      <c r="B7" s="64" t="s">
        <v>42</v>
      </c>
      <c r="C7" s="74">
        <f>'E. Założenia RZiS projekt'!C13</f>
        <v>0</v>
      </c>
      <c r="D7" s="74">
        <f>'E. Założenia RZiS projekt'!D13</f>
        <v>0</v>
      </c>
      <c r="E7" s="74">
        <f>'E. Założenia RZiS projekt'!E13</f>
        <v>0</v>
      </c>
      <c r="F7" s="74">
        <f>'E. Założenia RZiS projekt'!F13</f>
        <v>0</v>
      </c>
      <c r="G7" s="74">
        <f>'E. Założenia RZiS projekt'!G13</f>
        <v>0</v>
      </c>
      <c r="H7" s="74">
        <f>'E. Założenia RZiS projekt'!H13</f>
        <v>0</v>
      </c>
      <c r="I7" s="74">
        <f>'E. Założenia RZiS projekt'!I13</f>
        <v>0</v>
      </c>
      <c r="J7" s="74">
        <f>'E. Założenia RZiS projekt'!J13</f>
        <v>0</v>
      </c>
      <c r="K7" s="74">
        <f>'E. Założenia RZiS projekt'!K13</f>
        <v>0</v>
      </c>
      <c r="L7" s="74">
        <f>'E. Założenia RZiS projekt'!L13</f>
        <v>0</v>
      </c>
      <c r="M7" s="74">
        <f>'E. Założenia RZiS projekt'!M13</f>
        <v>0</v>
      </c>
    </row>
    <row r="8" spans="1:13" ht="15" customHeight="1" x14ac:dyDescent="0.25">
      <c r="A8" s="32" t="s">
        <v>29</v>
      </c>
      <c r="B8" s="60" t="s">
        <v>338</v>
      </c>
      <c r="C8" s="34">
        <f t="shared" ref="C8:M8" si="1">SUM(C10:C11)</f>
        <v>0</v>
      </c>
      <c r="D8" s="34">
        <f t="shared" si="1"/>
        <v>0</v>
      </c>
      <c r="E8" s="34">
        <f t="shared" si="1"/>
        <v>0</v>
      </c>
      <c r="F8" s="34">
        <f t="shared" si="1"/>
        <v>0</v>
      </c>
      <c r="G8" s="34">
        <f t="shared" si="1"/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</row>
    <row r="9" spans="1:13" ht="15" customHeight="1" x14ac:dyDescent="0.25">
      <c r="A9" s="32" t="s">
        <v>155</v>
      </c>
      <c r="B9" s="62" t="s">
        <v>339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ht="15" customHeight="1" x14ac:dyDescent="0.25">
      <c r="A10" s="53" t="s">
        <v>19</v>
      </c>
      <c r="B10" s="64" t="s">
        <v>340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ht="15" customHeight="1" x14ac:dyDescent="0.25">
      <c r="A11" s="53" t="s">
        <v>20</v>
      </c>
      <c r="B11" s="64" t="s">
        <v>46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ht="15" customHeight="1" x14ac:dyDescent="0.25">
      <c r="A12" s="32" t="s">
        <v>32</v>
      </c>
      <c r="B12" s="60" t="s">
        <v>341</v>
      </c>
      <c r="C12" s="34">
        <f t="shared" ref="C12:M12" si="2">C4-C8</f>
        <v>0</v>
      </c>
      <c r="D12" s="34">
        <f t="shared" si="2"/>
        <v>0</v>
      </c>
      <c r="E12" s="34">
        <f t="shared" si="2"/>
        <v>0</v>
      </c>
      <c r="F12" s="34">
        <f t="shared" si="2"/>
        <v>0</v>
      </c>
      <c r="G12" s="34">
        <f t="shared" si="2"/>
        <v>0</v>
      </c>
      <c r="H12" s="34">
        <f t="shared" si="2"/>
        <v>0</v>
      </c>
      <c r="I12" s="34">
        <f t="shared" si="2"/>
        <v>0</v>
      </c>
      <c r="J12" s="34">
        <f t="shared" si="2"/>
        <v>0</v>
      </c>
      <c r="K12" s="34">
        <f t="shared" si="2"/>
        <v>0</v>
      </c>
      <c r="L12" s="34">
        <f t="shared" si="2"/>
        <v>0</v>
      </c>
      <c r="M12" s="34">
        <f t="shared" si="2"/>
        <v>0</v>
      </c>
    </row>
    <row r="13" spans="1:13" ht="15" customHeight="1" x14ac:dyDescent="0.25">
      <c r="A13" s="32" t="s">
        <v>47</v>
      </c>
      <c r="B13" s="60" t="s">
        <v>342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</row>
    <row r="14" spans="1:13" ht="15" customHeight="1" x14ac:dyDescent="0.25">
      <c r="A14" s="32" t="s">
        <v>50</v>
      </c>
      <c r="B14" s="60" t="s">
        <v>343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</row>
    <row r="15" spans="1:13" ht="15" customHeight="1" x14ac:dyDescent="0.25">
      <c r="A15" s="32" t="s">
        <v>52</v>
      </c>
      <c r="B15" s="60" t="s">
        <v>344</v>
      </c>
      <c r="C15" s="34">
        <f t="shared" ref="C15:M15" si="3">C12-C13-C14</f>
        <v>0</v>
      </c>
      <c r="D15" s="34">
        <f t="shared" si="3"/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  <c r="J15" s="34">
        <f t="shared" si="3"/>
        <v>0</v>
      </c>
      <c r="K15" s="34">
        <f t="shared" si="3"/>
        <v>0</v>
      </c>
      <c r="L15" s="34">
        <f t="shared" si="3"/>
        <v>0</v>
      </c>
      <c r="M15" s="34">
        <f t="shared" si="3"/>
        <v>0</v>
      </c>
    </row>
    <row r="16" spans="1:13" ht="15" customHeight="1" x14ac:dyDescent="0.25">
      <c r="A16" s="32" t="s">
        <v>53</v>
      </c>
      <c r="B16" s="60" t="s">
        <v>48</v>
      </c>
      <c r="C16" s="34">
        <f t="shared" ref="C16:M16" si="4">SUM(C17:C20)</f>
        <v>0</v>
      </c>
      <c r="D16" s="34">
        <f t="shared" si="4"/>
        <v>0</v>
      </c>
      <c r="E16" s="34">
        <f t="shared" si="4"/>
        <v>0</v>
      </c>
      <c r="F16" s="34">
        <f t="shared" si="4"/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</row>
    <row r="17" spans="1:13" ht="15" customHeight="1" x14ac:dyDescent="0.25">
      <c r="A17" s="53" t="s">
        <v>19</v>
      </c>
      <c r="B17" s="64" t="s">
        <v>242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 x14ac:dyDescent="0.25">
      <c r="A18" s="53" t="s">
        <v>20</v>
      </c>
      <c r="B18" s="64" t="s">
        <v>49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5" customHeight="1" x14ac:dyDescent="0.25">
      <c r="A19" s="53" t="s">
        <v>26</v>
      </c>
      <c r="B19" s="64" t="s">
        <v>243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15" customHeight="1" x14ac:dyDescent="0.25">
      <c r="A20" s="53" t="s">
        <v>27</v>
      </c>
      <c r="B20" s="64" t="s">
        <v>244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15" customHeight="1" x14ac:dyDescent="0.25">
      <c r="A21" s="32" t="s">
        <v>55</v>
      </c>
      <c r="B21" s="60" t="s">
        <v>51</v>
      </c>
      <c r="C21" s="34">
        <f t="shared" ref="C21:M21" si="5">SUM(C22:C24)</f>
        <v>0</v>
      </c>
      <c r="D21" s="34">
        <f t="shared" si="5"/>
        <v>0</v>
      </c>
      <c r="E21" s="34">
        <f t="shared" si="5"/>
        <v>0</v>
      </c>
      <c r="F21" s="34">
        <f t="shared" si="5"/>
        <v>0</v>
      </c>
      <c r="G21" s="34">
        <f t="shared" si="5"/>
        <v>0</v>
      </c>
      <c r="H21" s="34">
        <f t="shared" si="5"/>
        <v>0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34">
        <f t="shared" si="5"/>
        <v>0</v>
      </c>
    </row>
    <row r="22" spans="1:13" ht="15" customHeight="1" x14ac:dyDescent="0.25">
      <c r="A22" s="53" t="s">
        <v>19</v>
      </c>
      <c r="B22" s="64" t="s">
        <v>245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ht="15" customHeight="1" x14ac:dyDescent="0.25">
      <c r="A23" s="53" t="s">
        <v>20</v>
      </c>
      <c r="B23" s="64" t="s">
        <v>243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15" customHeight="1" x14ac:dyDescent="0.25">
      <c r="A24" s="53" t="s">
        <v>26</v>
      </c>
      <c r="B24" s="64" t="s">
        <v>246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5" customHeight="1" x14ac:dyDescent="0.25">
      <c r="A25" s="32" t="s">
        <v>57</v>
      </c>
      <c r="B25" s="60" t="s">
        <v>345</v>
      </c>
      <c r="C25" s="34">
        <f t="shared" ref="C25:M25" si="6">C15+C16-C21</f>
        <v>0</v>
      </c>
      <c r="D25" s="34">
        <f t="shared" si="6"/>
        <v>0</v>
      </c>
      <c r="E25" s="34">
        <f t="shared" si="6"/>
        <v>0</v>
      </c>
      <c r="F25" s="34">
        <f t="shared" si="6"/>
        <v>0</v>
      </c>
      <c r="G25" s="34">
        <f t="shared" si="6"/>
        <v>0</v>
      </c>
      <c r="H25" s="34">
        <f t="shared" si="6"/>
        <v>0</v>
      </c>
      <c r="I25" s="34">
        <f t="shared" si="6"/>
        <v>0</v>
      </c>
      <c r="J25" s="34">
        <f t="shared" si="6"/>
        <v>0</v>
      </c>
      <c r="K25" s="34">
        <f t="shared" si="6"/>
        <v>0</v>
      </c>
      <c r="L25" s="34">
        <f t="shared" si="6"/>
        <v>0</v>
      </c>
      <c r="M25" s="34">
        <f t="shared" si="6"/>
        <v>0</v>
      </c>
    </row>
    <row r="26" spans="1:13" ht="15" customHeight="1" x14ac:dyDescent="0.25">
      <c r="A26" s="32" t="s">
        <v>58</v>
      </c>
      <c r="B26" s="60" t="s">
        <v>54</v>
      </c>
      <c r="C26" s="34">
        <f t="shared" ref="C26:M26" si="7">SUM(C27,C32,C34,C36:C37)</f>
        <v>0</v>
      </c>
      <c r="D26" s="34">
        <f t="shared" si="7"/>
        <v>0</v>
      </c>
      <c r="E26" s="34">
        <f t="shared" si="7"/>
        <v>0</v>
      </c>
      <c r="F26" s="34">
        <f t="shared" si="7"/>
        <v>0</v>
      </c>
      <c r="G26" s="34">
        <f t="shared" si="7"/>
        <v>0</v>
      </c>
      <c r="H26" s="34">
        <f t="shared" si="7"/>
        <v>0</v>
      </c>
      <c r="I26" s="34">
        <f t="shared" si="7"/>
        <v>0</v>
      </c>
      <c r="J26" s="34">
        <f t="shared" si="7"/>
        <v>0</v>
      </c>
      <c r="K26" s="34">
        <f t="shared" si="7"/>
        <v>0</v>
      </c>
      <c r="L26" s="34">
        <f t="shared" si="7"/>
        <v>0</v>
      </c>
      <c r="M26" s="34">
        <f t="shared" si="7"/>
        <v>0</v>
      </c>
    </row>
    <row r="27" spans="1:13" ht="15" customHeight="1" x14ac:dyDescent="0.25">
      <c r="A27" s="53" t="s">
        <v>19</v>
      </c>
      <c r="B27" s="64" t="s">
        <v>247</v>
      </c>
      <c r="C27" s="54">
        <f t="shared" ref="C27:M27" si="8">SUM(C28,C30)</f>
        <v>0</v>
      </c>
      <c r="D27" s="54">
        <f t="shared" si="8"/>
        <v>0</v>
      </c>
      <c r="E27" s="54">
        <f t="shared" si="8"/>
        <v>0</v>
      </c>
      <c r="F27" s="54">
        <f t="shared" si="8"/>
        <v>0</v>
      </c>
      <c r="G27" s="54">
        <f t="shared" si="8"/>
        <v>0</v>
      </c>
      <c r="H27" s="54">
        <f t="shared" si="8"/>
        <v>0</v>
      </c>
      <c r="I27" s="54">
        <f t="shared" si="8"/>
        <v>0</v>
      </c>
      <c r="J27" s="54">
        <f t="shared" si="8"/>
        <v>0</v>
      </c>
      <c r="K27" s="54">
        <f t="shared" si="8"/>
        <v>0</v>
      </c>
      <c r="L27" s="54">
        <f t="shared" si="8"/>
        <v>0</v>
      </c>
      <c r="M27" s="54">
        <f t="shared" si="8"/>
        <v>0</v>
      </c>
    </row>
    <row r="28" spans="1:13" s="9" customFormat="1" ht="15" customHeight="1" x14ac:dyDescent="0.25">
      <c r="A28" s="41" t="s">
        <v>152</v>
      </c>
      <c r="B28" s="62" t="s">
        <v>248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3" s="9" customFormat="1" ht="15" customHeight="1" x14ac:dyDescent="0.25">
      <c r="A29" s="41" t="s">
        <v>155</v>
      </c>
      <c r="B29" s="62" t="s">
        <v>249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s="9" customFormat="1" ht="15" customHeight="1" x14ac:dyDescent="0.25">
      <c r="A30" s="41" t="s">
        <v>159</v>
      </c>
      <c r="B30" s="62" t="s">
        <v>250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 s="9" customFormat="1" ht="15" customHeight="1" x14ac:dyDescent="0.25">
      <c r="A31" s="41" t="s">
        <v>155</v>
      </c>
      <c r="B31" s="62" t="s">
        <v>249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 x14ac:dyDescent="0.25">
      <c r="A32" s="53" t="s">
        <v>20</v>
      </c>
      <c r="B32" s="64" t="s">
        <v>251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 s="9" customFormat="1" ht="15" customHeight="1" x14ac:dyDescent="0.25">
      <c r="A33" s="41" t="s">
        <v>155</v>
      </c>
      <c r="B33" s="62" t="s">
        <v>241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 ht="15" customHeight="1" x14ac:dyDescent="0.25">
      <c r="A34" s="53" t="s">
        <v>26</v>
      </c>
      <c r="B34" s="64" t="s">
        <v>252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s="9" customFormat="1" ht="15" customHeight="1" x14ac:dyDescent="0.25">
      <c r="A35" s="41" t="s">
        <v>155</v>
      </c>
      <c r="B35" s="62" t="s">
        <v>153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ht="15" customHeight="1" x14ac:dyDescent="0.25">
      <c r="A36" s="53" t="s">
        <v>27</v>
      </c>
      <c r="B36" s="64" t="s">
        <v>253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ht="15" customHeight="1" x14ac:dyDescent="0.25">
      <c r="A37" s="53" t="s">
        <v>28</v>
      </c>
      <c r="B37" s="64" t="s">
        <v>254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5" customHeight="1" x14ac:dyDescent="0.25">
      <c r="A38" s="32" t="s">
        <v>59</v>
      </c>
      <c r="B38" s="60" t="s">
        <v>56</v>
      </c>
      <c r="C38" s="34">
        <f t="shared" ref="C38:M38" si="9">SUM(C39,C41,C43:C44)</f>
        <v>0</v>
      </c>
      <c r="D38" s="34">
        <f t="shared" si="9"/>
        <v>0</v>
      </c>
      <c r="E38" s="34">
        <f t="shared" si="9"/>
        <v>0</v>
      </c>
      <c r="F38" s="34">
        <f t="shared" si="9"/>
        <v>0</v>
      </c>
      <c r="G38" s="34">
        <f t="shared" si="9"/>
        <v>0</v>
      </c>
      <c r="H38" s="34">
        <f t="shared" si="9"/>
        <v>0</v>
      </c>
      <c r="I38" s="34">
        <f t="shared" si="9"/>
        <v>0</v>
      </c>
      <c r="J38" s="34">
        <f t="shared" si="9"/>
        <v>0</v>
      </c>
      <c r="K38" s="34">
        <f t="shared" si="9"/>
        <v>0</v>
      </c>
      <c r="L38" s="34">
        <f t="shared" si="9"/>
        <v>0</v>
      </c>
      <c r="M38" s="34">
        <f t="shared" si="9"/>
        <v>0</v>
      </c>
    </row>
    <row r="39" spans="1:13" ht="15" customHeight="1" x14ac:dyDescent="0.25">
      <c r="A39" s="53" t="s">
        <v>19</v>
      </c>
      <c r="B39" s="64" t="s">
        <v>251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s="9" customFormat="1" ht="15" customHeight="1" x14ac:dyDescent="0.25">
      <c r="A40" s="41" t="s">
        <v>155</v>
      </c>
      <c r="B40" s="62" t="s">
        <v>346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ht="15" customHeight="1" x14ac:dyDescent="0.25">
      <c r="A41" s="53" t="s">
        <v>20</v>
      </c>
      <c r="B41" s="64" t="s">
        <v>255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s="9" customFormat="1" ht="15" customHeight="1" x14ac:dyDescent="0.25">
      <c r="A42" s="41" t="s">
        <v>155</v>
      </c>
      <c r="B42" s="62" t="s">
        <v>153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 ht="15" customHeight="1" x14ac:dyDescent="0.25">
      <c r="A43" s="53" t="s">
        <v>26</v>
      </c>
      <c r="B43" s="64" t="s">
        <v>253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ht="15" customHeight="1" x14ac:dyDescent="0.25">
      <c r="A44" s="53" t="s">
        <v>27</v>
      </c>
      <c r="B44" s="64" t="s">
        <v>254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1:13" ht="15" customHeight="1" x14ac:dyDescent="0.25">
      <c r="A45" s="32" t="s">
        <v>347</v>
      </c>
      <c r="B45" s="60" t="s">
        <v>348</v>
      </c>
      <c r="C45" s="34">
        <f t="shared" ref="C45:M45" si="10">C25+C26-C38</f>
        <v>0</v>
      </c>
      <c r="D45" s="34">
        <f t="shared" si="10"/>
        <v>0</v>
      </c>
      <c r="E45" s="34">
        <f t="shared" si="10"/>
        <v>0</v>
      </c>
      <c r="F45" s="34">
        <f t="shared" si="10"/>
        <v>0</v>
      </c>
      <c r="G45" s="34">
        <f t="shared" si="10"/>
        <v>0</v>
      </c>
      <c r="H45" s="34">
        <f t="shared" si="10"/>
        <v>0</v>
      </c>
      <c r="I45" s="34">
        <f t="shared" si="10"/>
        <v>0</v>
      </c>
      <c r="J45" s="34">
        <f t="shared" si="10"/>
        <v>0</v>
      </c>
      <c r="K45" s="34">
        <f t="shared" si="10"/>
        <v>0</v>
      </c>
      <c r="L45" s="34">
        <f t="shared" si="10"/>
        <v>0</v>
      </c>
      <c r="M45" s="34">
        <f t="shared" si="10"/>
        <v>0</v>
      </c>
    </row>
    <row r="46" spans="1:13" ht="15" customHeight="1" x14ac:dyDescent="0.25">
      <c r="A46" s="32" t="s">
        <v>349</v>
      </c>
      <c r="B46" s="60" t="s">
        <v>60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1:13" ht="15" customHeight="1" x14ac:dyDescent="0.25">
      <c r="A47" s="32" t="s">
        <v>350</v>
      </c>
      <c r="B47" s="60" t="s">
        <v>61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1:13" ht="15" customHeight="1" x14ac:dyDescent="0.25">
      <c r="A48" s="32" t="s">
        <v>351</v>
      </c>
      <c r="B48" s="48" t="s">
        <v>352</v>
      </c>
      <c r="C48" s="34">
        <f t="shared" ref="C48:M48" si="11">C45-C46-C47</f>
        <v>0</v>
      </c>
      <c r="D48" s="34">
        <f t="shared" si="11"/>
        <v>0</v>
      </c>
      <c r="E48" s="34">
        <f t="shared" si="11"/>
        <v>0</v>
      </c>
      <c r="F48" s="34">
        <f t="shared" si="11"/>
        <v>0</v>
      </c>
      <c r="G48" s="34">
        <f t="shared" si="11"/>
        <v>0</v>
      </c>
      <c r="H48" s="34">
        <f t="shared" si="11"/>
        <v>0</v>
      </c>
      <c r="I48" s="34">
        <f t="shared" si="11"/>
        <v>0</v>
      </c>
      <c r="J48" s="34">
        <f t="shared" si="11"/>
        <v>0</v>
      </c>
      <c r="K48" s="34">
        <f t="shared" si="11"/>
        <v>0</v>
      </c>
      <c r="L48" s="34">
        <f t="shared" si="11"/>
        <v>0</v>
      </c>
      <c r="M48" s="34">
        <f t="shared" si="11"/>
        <v>0</v>
      </c>
    </row>
    <row r="49" spans="1:13" ht="15.75" x14ac:dyDescent="0.25">
      <c r="A49" s="70"/>
      <c r="B49" s="57" t="str">
        <f>'D. Bilans projekt'!B154</f>
        <v>* Prognozy finansowe podane w tysiącach złotych, z dokładnością do jednego miejsca po przecinku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</sheetData>
  <sheetProtection algorithmName="SHA-512" hashValue="FI/TNEKmG49ViQquBhAtX77T6a05R6PFBmjTzXADEY1VcDaqzaaLplSAZMj6PSGJhRz56FCcpcJyON++gR8xDQ==" saltValue="j9wPHH2myyj4OzNYvq/abg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37" zoomScale="70" zoomScaleNormal="70" workbookViewId="0">
      <selection activeCell="C11" sqref="C11"/>
    </sheetView>
  </sheetViews>
  <sheetFormatPr defaultRowHeight="15" x14ac:dyDescent="0.25"/>
  <cols>
    <col min="1" max="1" width="3.28515625" customWidth="1"/>
    <col min="2" max="2" width="93.140625" bestFit="1" customWidth="1"/>
    <col min="3" max="13" width="20.42578125" customWidth="1"/>
  </cols>
  <sheetData>
    <row r="1" spans="1:13" ht="15.75" x14ac:dyDescent="0.25">
      <c r="A1" s="19" t="s">
        <v>300</v>
      </c>
      <c r="B1" s="20" t="s">
        <v>379</v>
      </c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</row>
    <row r="2" spans="1:13" ht="31.5" x14ac:dyDescent="0.25">
      <c r="A2" s="58" t="s">
        <v>1</v>
      </c>
      <c r="B2" s="24" t="s">
        <v>2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</row>
    <row r="3" spans="1:13" ht="15" customHeight="1" x14ac:dyDescent="0.25">
      <c r="A3" s="59"/>
      <c r="B3" s="27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ht="15" customHeight="1" x14ac:dyDescent="0.25">
      <c r="A4" s="71" t="s">
        <v>17</v>
      </c>
      <c r="B4" s="71" t="s">
        <v>63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" customHeight="1" x14ac:dyDescent="0.25">
      <c r="A5" s="32" t="s">
        <v>19</v>
      </c>
      <c r="B5" s="32" t="s">
        <v>64</v>
      </c>
      <c r="C5" s="52">
        <f>'F. RZiS projekt'!C48</f>
        <v>0</v>
      </c>
      <c r="D5" s="52">
        <f>'F. RZiS projekt'!D48</f>
        <v>0</v>
      </c>
      <c r="E5" s="52">
        <f>'F. RZiS projekt'!E48</f>
        <v>0</v>
      </c>
      <c r="F5" s="52">
        <f>'F. RZiS projekt'!F48</f>
        <v>0</v>
      </c>
      <c r="G5" s="52">
        <f>'F. RZiS projekt'!G48</f>
        <v>0</v>
      </c>
      <c r="H5" s="52">
        <f>'F. RZiS projekt'!H48</f>
        <v>0</v>
      </c>
      <c r="I5" s="52">
        <f>'F. RZiS projekt'!I48</f>
        <v>0</v>
      </c>
      <c r="J5" s="52">
        <f>'F. RZiS projekt'!J48</f>
        <v>0</v>
      </c>
      <c r="K5" s="52">
        <f>'F. RZiS projekt'!K48</f>
        <v>0</v>
      </c>
      <c r="L5" s="52">
        <f>'F. RZiS projekt'!L48</f>
        <v>0</v>
      </c>
      <c r="M5" s="52">
        <f>'F. RZiS projekt'!M48</f>
        <v>0</v>
      </c>
    </row>
    <row r="6" spans="1:13" ht="15" customHeight="1" x14ac:dyDescent="0.25">
      <c r="A6" s="32" t="s">
        <v>20</v>
      </c>
      <c r="B6" s="32" t="s">
        <v>265</v>
      </c>
      <c r="C6" s="34">
        <f t="shared" ref="C6:D6" si="0">SUM(C7:C16)</f>
        <v>0</v>
      </c>
      <c r="D6" s="34">
        <f t="shared" si="0"/>
        <v>0</v>
      </c>
      <c r="E6" s="34">
        <f t="shared" ref="E6" si="1">SUM(E7:E16)</f>
        <v>0</v>
      </c>
      <c r="F6" s="34">
        <f t="shared" ref="F6" si="2">SUM(F7:F16)</f>
        <v>0</v>
      </c>
      <c r="G6" s="34">
        <f t="shared" ref="G6" si="3">SUM(G7:G16)</f>
        <v>0</v>
      </c>
      <c r="H6" s="34">
        <f t="shared" ref="H6" si="4">SUM(H7:H16)</f>
        <v>0</v>
      </c>
      <c r="I6" s="34">
        <f t="shared" ref="I6" si="5">SUM(I7:I16)</f>
        <v>0</v>
      </c>
      <c r="J6" s="34">
        <f t="shared" ref="J6" si="6">SUM(J7:J16)</f>
        <v>0</v>
      </c>
      <c r="K6" s="34">
        <f t="shared" ref="K6" si="7">SUM(K7:K16)</f>
        <v>0</v>
      </c>
      <c r="L6" s="34">
        <f t="shared" ref="L6" si="8">SUM(L7:L16)</f>
        <v>0</v>
      </c>
      <c r="M6" s="34">
        <f t="shared" ref="M6" si="9">SUM(M7:M16)</f>
        <v>0</v>
      </c>
    </row>
    <row r="7" spans="1:13" s="10" customFormat="1" ht="15" customHeight="1" x14ac:dyDescent="0.25">
      <c r="A7" s="53" t="s">
        <v>35</v>
      </c>
      <c r="B7" s="53" t="s">
        <v>43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s="10" customFormat="1" ht="15" customHeight="1" x14ac:dyDescent="0.25">
      <c r="A8" s="53" t="s">
        <v>37</v>
      </c>
      <c r="B8" s="53" t="s">
        <v>256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s="10" customFormat="1" ht="15" customHeight="1" x14ac:dyDescent="0.25">
      <c r="A9" s="53" t="s">
        <v>38</v>
      </c>
      <c r="B9" s="53" t="s">
        <v>257</v>
      </c>
      <c r="C9" s="74">
        <f>('F. RZiS projekt'!C27+'F. RZiS projekt'!C32)*-1+'F. RZiS projekt'!C39</f>
        <v>0</v>
      </c>
      <c r="D9" s="74">
        <f>('F. RZiS projekt'!D27+'F. RZiS projekt'!D32)*-1+'F. RZiS projekt'!D39</f>
        <v>0</v>
      </c>
      <c r="E9" s="74">
        <f>('F. RZiS projekt'!E27+'F. RZiS projekt'!E32)*-1+'F. RZiS projekt'!E39</f>
        <v>0</v>
      </c>
      <c r="F9" s="74">
        <f>('F. RZiS projekt'!F27+'F. RZiS projekt'!F32)*-1+'F. RZiS projekt'!F39</f>
        <v>0</v>
      </c>
      <c r="G9" s="74">
        <f>('F. RZiS projekt'!G27+'F. RZiS projekt'!G32)*-1+'F. RZiS projekt'!G39</f>
        <v>0</v>
      </c>
      <c r="H9" s="74">
        <f>('F. RZiS projekt'!H27+'F. RZiS projekt'!H32)*-1+'F. RZiS projekt'!H39</f>
        <v>0</v>
      </c>
      <c r="I9" s="74">
        <f>('F. RZiS projekt'!I27+'F. RZiS projekt'!I32)*-1+'F. RZiS projekt'!I39</f>
        <v>0</v>
      </c>
      <c r="J9" s="74">
        <f>('F. RZiS projekt'!J27+'F. RZiS projekt'!J32)*-1+'F. RZiS projekt'!J39</f>
        <v>0</v>
      </c>
      <c r="K9" s="74">
        <f>('F. RZiS projekt'!K27+'F. RZiS projekt'!K32)*-1+'F. RZiS projekt'!K39</f>
        <v>0</v>
      </c>
      <c r="L9" s="74">
        <f>('F. RZiS projekt'!L27+'F. RZiS projekt'!L32)*-1+'F. RZiS projekt'!L39</f>
        <v>0</v>
      </c>
      <c r="M9" s="74">
        <f>('F. RZiS projekt'!M27+'F. RZiS projekt'!M32)*-1+'F. RZiS projekt'!M39</f>
        <v>0</v>
      </c>
    </row>
    <row r="10" spans="1:13" s="10" customFormat="1" ht="15" customHeight="1" x14ac:dyDescent="0.25">
      <c r="A10" s="53" t="s">
        <v>67</v>
      </c>
      <c r="B10" s="53" t="s">
        <v>258</v>
      </c>
      <c r="C10" s="74">
        <f>('F. RZiS projekt'!C17+'F. RZiS projekt'!C19+'F. RZiS projekt'!C34+'F. RZiS projekt'!C36)*-1+'F. RZiS projekt'!C22+'F. RZiS projekt'!C23+'F. RZiS projekt'!C41+'F. RZiS projekt'!C43</f>
        <v>0</v>
      </c>
      <c r="D10" s="74">
        <f>('F. RZiS projekt'!D17+'F. RZiS projekt'!D19+'F. RZiS projekt'!D34+'F. RZiS projekt'!D36)*-1+'F. RZiS projekt'!D22+'F. RZiS projekt'!D23+'F. RZiS projekt'!D41+'F. RZiS projekt'!D43</f>
        <v>0</v>
      </c>
      <c r="E10" s="74">
        <f>('F. RZiS projekt'!E17+'F. RZiS projekt'!E19+'F. RZiS projekt'!E34+'F. RZiS projekt'!E36)*-1+'F. RZiS projekt'!E22+'F. RZiS projekt'!E23+'F. RZiS projekt'!E41+'F. RZiS projekt'!E43</f>
        <v>0</v>
      </c>
      <c r="F10" s="74">
        <f>('F. RZiS projekt'!F17+'F. RZiS projekt'!F19+'F. RZiS projekt'!F34+'F. RZiS projekt'!F36)*-1+'F. RZiS projekt'!F22+'F. RZiS projekt'!F23+'F. RZiS projekt'!F41+'F. RZiS projekt'!F43</f>
        <v>0</v>
      </c>
      <c r="G10" s="74">
        <f>('F. RZiS projekt'!G17+'F. RZiS projekt'!G19+'F. RZiS projekt'!G34+'F. RZiS projekt'!G36)*-1+'F. RZiS projekt'!G22+'F. RZiS projekt'!G23+'F. RZiS projekt'!G41+'F. RZiS projekt'!G43</f>
        <v>0</v>
      </c>
      <c r="H10" s="74">
        <f>('F. RZiS projekt'!H17+'F. RZiS projekt'!H19+'F. RZiS projekt'!H34+'F. RZiS projekt'!H36)*-1+'F. RZiS projekt'!H22+'F. RZiS projekt'!H23+'F. RZiS projekt'!H41+'F. RZiS projekt'!H43</f>
        <v>0</v>
      </c>
      <c r="I10" s="74">
        <f>('F. RZiS projekt'!I17+'F. RZiS projekt'!I19+'F. RZiS projekt'!I34+'F. RZiS projekt'!I36)*-1+'F. RZiS projekt'!I22+'F. RZiS projekt'!I23+'F. RZiS projekt'!I41+'F. RZiS projekt'!I43</f>
        <v>0</v>
      </c>
      <c r="J10" s="74">
        <f>('F. RZiS projekt'!J17+'F. RZiS projekt'!J19+'F. RZiS projekt'!J34+'F. RZiS projekt'!J36)*-1+'F. RZiS projekt'!J22+'F. RZiS projekt'!J23+'F. RZiS projekt'!J41+'F. RZiS projekt'!J43</f>
        <v>0</v>
      </c>
      <c r="K10" s="74">
        <f>('F. RZiS projekt'!K17+'F. RZiS projekt'!K19+'F. RZiS projekt'!K34+'F. RZiS projekt'!K36)*-1+'F. RZiS projekt'!K22+'F. RZiS projekt'!K23+'F. RZiS projekt'!K41+'F. RZiS projekt'!K43</f>
        <v>0</v>
      </c>
      <c r="L10" s="74">
        <f>('F. RZiS projekt'!L17+'F. RZiS projekt'!L19+'F. RZiS projekt'!L34+'F. RZiS projekt'!L36)*-1+'F. RZiS projekt'!L22+'F. RZiS projekt'!L23+'F. RZiS projekt'!L41+'F. RZiS projekt'!L43</f>
        <v>0</v>
      </c>
      <c r="M10" s="74">
        <f>('F. RZiS projekt'!M17+'F. RZiS projekt'!M19+'F. RZiS projekt'!M34+'F. RZiS projekt'!M36)*-1+'F. RZiS projekt'!M22+'F. RZiS projekt'!M23+'F. RZiS projekt'!M41+'F. RZiS projekt'!M43</f>
        <v>0</v>
      </c>
    </row>
    <row r="11" spans="1:13" s="10" customFormat="1" ht="15" customHeight="1" x14ac:dyDescent="0.25">
      <c r="A11" s="53" t="s">
        <v>69</v>
      </c>
      <c r="B11" s="53" t="s">
        <v>259</v>
      </c>
      <c r="C11" s="74">
        <f>'D. Bilans projekt'!C107-0</f>
        <v>0</v>
      </c>
      <c r="D11" s="74">
        <f>'D. Bilans projekt'!D107-'D. Bilans projekt'!C107</f>
        <v>0</v>
      </c>
      <c r="E11" s="74">
        <f>'D. Bilans projekt'!E107-'D. Bilans projekt'!D107</f>
        <v>0</v>
      </c>
      <c r="F11" s="74">
        <f>'D. Bilans projekt'!F107-'D. Bilans projekt'!E107</f>
        <v>0</v>
      </c>
      <c r="G11" s="74">
        <f>'D. Bilans projekt'!G107-'D. Bilans projekt'!F107</f>
        <v>0</v>
      </c>
      <c r="H11" s="74">
        <f>'D. Bilans projekt'!H107-'D. Bilans projekt'!G107</f>
        <v>0</v>
      </c>
      <c r="I11" s="74">
        <f>'D. Bilans projekt'!I107-'D. Bilans projekt'!H107</f>
        <v>0</v>
      </c>
      <c r="J11" s="74">
        <f>'D. Bilans projekt'!J107-'D. Bilans projekt'!I107</f>
        <v>0</v>
      </c>
      <c r="K11" s="74">
        <f>'D. Bilans projekt'!K107-'D. Bilans projekt'!J107</f>
        <v>0</v>
      </c>
      <c r="L11" s="74">
        <f>'D. Bilans projekt'!L107-'D. Bilans projekt'!K107</f>
        <v>0</v>
      </c>
      <c r="M11" s="74">
        <f>'D. Bilans projekt'!M107-'D. Bilans projekt'!L107</f>
        <v>0</v>
      </c>
    </row>
    <row r="12" spans="1:13" s="10" customFormat="1" ht="15" customHeight="1" x14ac:dyDescent="0.25">
      <c r="A12" s="53" t="s">
        <v>107</v>
      </c>
      <c r="B12" s="53" t="s">
        <v>65</v>
      </c>
      <c r="C12" s="74">
        <f>0-'D. Bilans projekt'!C48</f>
        <v>0</v>
      </c>
      <c r="D12" s="74">
        <f>'D. Bilans projekt'!C48-'D. Bilans projekt'!D48</f>
        <v>0</v>
      </c>
      <c r="E12" s="74">
        <f>'D. Bilans projekt'!D48-'D. Bilans projekt'!E48</f>
        <v>0</v>
      </c>
      <c r="F12" s="74">
        <f>'D. Bilans projekt'!E48-'D. Bilans projekt'!F48</f>
        <v>0</v>
      </c>
      <c r="G12" s="74">
        <f>'D. Bilans projekt'!F48-'D. Bilans projekt'!G48</f>
        <v>0</v>
      </c>
      <c r="H12" s="74">
        <f>'D. Bilans projekt'!G48-'D. Bilans projekt'!H48</f>
        <v>0</v>
      </c>
      <c r="I12" s="74">
        <f>'D. Bilans projekt'!H48-'D. Bilans projekt'!I48</f>
        <v>0</v>
      </c>
      <c r="J12" s="74">
        <f>'D. Bilans projekt'!I48-'D. Bilans projekt'!J48</f>
        <v>0</v>
      </c>
      <c r="K12" s="74">
        <f>'D. Bilans projekt'!J48-'D. Bilans projekt'!K48</f>
        <v>0</v>
      </c>
      <c r="L12" s="74">
        <f>'D. Bilans projekt'!K48-'D. Bilans projekt'!L48</f>
        <v>0</v>
      </c>
      <c r="M12" s="74">
        <f>'D. Bilans projekt'!L48-'D. Bilans projekt'!M48</f>
        <v>0</v>
      </c>
    </row>
    <row r="13" spans="1:13" s="10" customFormat="1" ht="15" customHeight="1" x14ac:dyDescent="0.25">
      <c r="A13" s="53" t="s">
        <v>109</v>
      </c>
      <c r="B13" s="53" t="s">
        <v>66</v>
      </c>
      <c r="C13" s="74">
        <f>0-('D. Bilans projekt'!C20+'D. Bilans projekt'!C54)</f>
        <v>0</v>
      </c>
      <c r="D13" s="74">
        <f>('D. Bilans projekt'!C20+'D. Bilans projekt'!C54)-('D. Bilans projekt'!D20+'D. Bilans projekt'!D54)</f>
        <v>0</v>
      </c>
      <c r="E13" s="74">
        <f>('D. Bilans projekt'!D20+'D. Bilans projekt'!D54)-('D. Bilans projekt'!E20+'D. Bilans projekt'!E54)</f>
        <v>0</v>
      </c>
      <c r="F13" s="74">
        <f>('D. Bilans projekt'!E20+'D. Bilans projekt'!E54)-('D. Bilans projekt'!F20+'D. Bilans projekt'!F54)</f>
        <v>0</v>
      </c>
      <c r="G13" s="74">
        <f>('D. Bilans projekt'!F20+'D. Bilans projekt'!F54)-('D. Bilans projekt'!G20+'D. Bilans projekt'!G54)</f>
        <v>0</v>
      </c>
      <c r="H13" s="74">
        <f>('D. Bilans projekt'!G20+'D. Bilans projekt'!G54)-('D. Bilans projekt'!H20+'D. Bilans projekt'!H54)</f>
        <v>0</v>
      </c>
      <c r="I13" s="74">
        <f>('D. Bilans projekt'!H20+'D. Bilans projekt'!H54)-('D. Bilans projekt'!I20+'D. Bilans projekt'!I54)</f>
        <v>0</v>
      </c>
      <c r="J13" s="74">
        <f>('D. Bilans projekt'!I20+'D. Bilans projekt'!I54)-('D. Bilans projekt'!J20+'D. Bilans projekt'!J54)</f>
        <v>0</v>
      </c>
      <c r="K13" s="74">
        <f>('D. Bilans projekt'!J20+'D. Bilans projekt'!J54)-('D. Bilans projekt'!K20+'D. Bilans projekt'!K54)</f>
        <v>0</v>
      </c>
      <c r="L13" s="74">
        <f>('D. Bilans projekt'!K20+'D. Bilans projekt'!K54)-('D. Bilans projekt'!L20+'D. Bilans projekt'!L54)</f>
        <v>0</v>
      </c>
      <c r="M13" s="74">
        <f>('D. Bilans projekt'!L20+'D. Bilans projekt'!L54)-('D. Bilans projekt'!M20+'D. Bilans projekt'!M54)</f>
        <v>0</v>
      </c>
    </row>
    <row r="14" spans="1:13" s="10" customFormat="1" ht="15" customHeight="1" x14ac:dyDescent="0.25">
      <c r="A14" s="53" t="s">
        <v>261</v>
      </c>
      <c r="B14" s="53" t="s">
        <v>68</v>
      </c>
      <c r="C14" s="74">
        <f>('D. Bilans projekt'!C124-'D. Bilans projekt'!C136-'D. Bilans projekt'!C137-'D. Bilans projekt'!C138)-0</f>
        <v>0</v>
      </c>
      <c r="D14" s="74">
        <f>('D. Bilans projekt'!D124-'D. Bilans projekt'!D136-'D. Bilans projekt'!D137-'D. Bilans projekt'!D138)-('D. Bilans projekt'!C124-'D. Bilans projekt'!C136-'D. Bilans projekt'!C137-'D. Bilans projekt'!C138)</f>
        <v>0</v>
      </c>
      <c r="E14" s="74">
        <f>('D. Bilans projekt'!E124-'D. Bilans projekt'!E136-'D. Bilans projekt'!E137-'D. Bilans projekt'!E138)-('D. Bilans projekt'!D124-'D. Bilans projekt'!D136-'D. Bilans projekt'!D137-'D. Bilans projekt'!D138)</f>
        <v>0</v>
      </c>
      <c r="F14" s="74">
        <f>('D. Bilans projekt'!F124-'D. Bilans projekt'!F136-'D. Bilans projekt'!F137-'D. Bilans projekt'!F138)-('D. Bilans projekt'!E124-'D. Bilans projekt'!E136-'D. Bilans projekt'!E137-'D. Bilans projekt'!E138)</f>
        <v>0</v>
      </c>
      <c r="G14" s="74">
        <f>('D. Bilans projekt'!G124-'D. Bilans projekt'!G136-'D. Bilans projekt'!G137-'D. Bilans projekt'!G138)-('D. Bilans projekt'!F124-'D. Bilans projekt'!F136-'D. Bilans projekt'!F137-'D. Bilans projekt'!F138)</f>
        <v>0</v>
      </c>
      <c r="H14" s="74">
        <f>('D. Bilans projekt'!H124-'D. Bilans projekt'!H136-'D. Bilans projekt'!H137-'D. Bilans projekt'!H138)-('D. Bilans projekt'!G124-'D. Bilans projekt'!G136-'D. Bilans projekt'!G137-'D. Bilans projekt'!G138)</f>
        <v>0</v>
      </c>
      <c r="I14" s="74">
        <f>('D. Bilans projekt'!I124-'D. Bilans projekt'!I136-'D. Bilans projekt'!I137-'D. Bilans projekt'!I138)-('D. Bilans projekt'!H124-'D. Bilans projekt'!H136-'D. Bilans projekt'!H137-'D. Bilans projekt'!H138)</f>
        <v>0</v>
      </c>
      <c r="J14" s="74">
        <f>('D. Bilans projekt'!J124-'D. Bilans projekt'!J136-'D. Bilans projekt'!J137-'D. Bilans projekt'!J138)-('D. Bilans projekt'!I124-'D. Bilans projekt'!I136-'D. Bilans projekt'!I137-'D. Bilans projekt'!I138)</f>
        <v>0</v>
      </c>
      <c r="K14" s="74">
        <f>('D. Bilans projekt'!K124-'D. Bilans projekt'!K136-'D. Bilans projekt'!K137-'D. Bilans projekt'!K138)-('D. Bilans projekt'!J124-'D. Bilans projekt'!J136-'D. Bilans projekt'!J137-'D. Bilans projekt'!J138)</f>
        <v>0</v>
      </c>
      <c r="L14" s="74">
        <f>('D. Bilans projekt'!L124-'D. Bilans projekt'!L136-'D. Bilans projekt'!L137-'D. Bilans projekt'!L138)-('D. Bilans projekt'!K124-'D. Bilans projekt'!K136-'D. Bilans projekt'!K137-'D. Bilans projekt'!K138)</f>
        <v>0</v>
      </c>
      <c r="M14" s="74">
        <f>('D. Bilans projekt'!M124-'D. Bilans projekt'!M136-'D. Bilans projekt'!M137-'D. Bilans projekt'!M138)-('D. Bilans projekt'!L124-'D. Bilans projekt'!L136-'D. Bilans projekt'!L137-'D. Bilans projekt'!L138)</f>
        <v>0</v>
      </c>
    </row>
    <row r="15" spans="1:13" s="10" customFormat="1" ht="15" customHeight="1" x14ac:dyDescent="0.25">
      <c r="A15" s="53" t="s">
        <v>262</v>
      </c>
      <c r="B15" s="53" t="s">
        <v>260</v>
      </c>
      <c r="C15" s="74">
        <f>(0)-('D. Bilans projekt'!C44+'D. Bilans projekt'!C89)+('D. Bilans projekt'!C148-0)</f>
        <v>0</v>
      </c>
      <c r="D15" s="74">
        <f>('D. Bilans projekt'!C44+'D. Bilans projekt'!C89)-('D. Bilans projekt'!D44+'D. Bilans projekt'!D89)+('D. Bilans projekt'!D148-'D. Bilans projekt'!C148)</f>
        <v>0</v>
      </c>
      <c r="E15" s="74">
        <f>('D. Bilans projekt'!D44+'D. Bilans projekt'!D89)-('D. Bilans projekt'!E44+'D. Bilans projekt'!E89)+('D. Bilans projekt'!E148-'D. Bilans projekt'!D148)</f>
        <v>0</v>
      </c>
      <c r="F15" s="74">
        <f>('D. Bilans projekt'!E44+'D. Bilans projekt'!E89)-('D. Bilans projekt'!F44+'D. Bilans projekt'!F89)+('D. Bilans projekt'!F148-'D. Bilans projekt'!E148)</f>
        <v>0</v>
      </c>
      <c r="G15" s="74">
        <f>('D. Bilans projekt'!F44+'D. Bilans projekt'!F89)-('D. Bilans projekt'!G44+'D. Bilans projekt'!G89)+('D. Bilans projekt'!G148-'D. Bilans projekt'!F148)</f>
        <v>0</v>
      </c>
      <c r="H15" s="74">
        <f>('D. Bilans projekt'!G44+'D. Bilans projekt'!G89)-('D. Bilans projekt'!H44+'D. Bilans projekt'!H89)+('D. Bilans projekt'!H148-'D. Bilans projekt'!G148)</f>
        <v>0</v>
      </c>
      <c r="I15" s="74">
        <f>('D. Bilans projekt'!H44+'D. Bilans projekt'!H89)-('D. Bilans projekt'!I44+'D. Bilans projekt'!I89)+('D. Bilans projekt'!I148-'D. Bilans projekt'!H148)</f>
        <v>0</v>
      </c>
      <c r="J15" s="74">
        <f>('D. Bilans projekt'!I44+'D. Bilans projekt'!I89)-('D. Bilans projekt'!J44+'D. Bilans projekt'!J89)+('D. Bilans projekt'!J148-'D. Bilans projekt'!I148)</f>
        <v>0</v>
      </c>
      <c r="K15" s="74">
        <f>('D. Bilans projekt'!J44+'D. Bilans projekt'!J89)-('D. Bilans projekt'!K44+'D. Bilans projekt'!K89)+('D. Bilans projekt'!K148-'D. Bilans projekt'!J148)</f>
        <v>0</v>
      </c>
      <c r="L15" s="74">
        <f>('D. Bilans projekt'!K44+'D. Bilans projekt'!K89)-('D. Bilans projekt'!L44+'D. Bilans projekt'!L89)+('D. Bilans projekt'!L148-'D. Bilans projekt'!K148)</f>
        <v>0</v>
      </c>
      <c r="M15" s="74">
        <f>('D. Bilans projekt'!L44+'D. Bilans projekt'!L89)-('D. Bilans projekt'!M44+'D. Bilans projekt'!M89)+('D. Bilans projekt'!M148-'D. Bilans projekt'!L148)</f>
        <v>0</v>
      </c>
    </row>
    <row r="16" spans="1:13" s="10" customFormat="1" ht="15" customHeight="1" x14ac:dyDescent="0.25">
      <c r="A16" s="53" t="s">
        <v>263</v>
      </c>
      <c r="B16" s="53" t="s">
        <v>70</v>
      </c>
      <c r="C16" s="74">
        <f>('F. RZiS projekt'!C18+'F. RZiS projekt'!C37)*-1+'F. RZiS projekt'!C44+(0-'D. Bilans projekt'!C90)-C8</f>
        <v>0</v>
      </c>
      <c r="D16" s="74">
        <f>('F. RZiS projekt'!D18+'F. RZiS projekt'!D37)*-1+'F. RZiS projekt'!D44+(0-'D. Bilans projekt'!D90)-D8</f>
        <v>0</v>
      </c>
      <c r="E16" s="74">
        <f>('F. RZiS projekt'!E18+'F. RZiS projekt'!E37)*-1+'F. RZiS projekt'!E44+(0-'D. Bilans projekt'!E90)-E8</f>
        <v>0</v>
      </c>
      <c r="F16" s="74">
        <f>('F. RZiS projekt'!F18+'F. RZiS projekt'!F37)*-1+'F. RZiS projekt'!F44+(0-'D. Bilans projekt'!F90)-F8</f>
        <v>0</v>
      </c>
      <c r="G16" s="74">
        <f>('F. RZiS projekt'!G18+'F. RZiS projekt'!G37)*-1+'F. RZiS projekt'!G44+(0-'D. Bilans projekt'!G90)-G8</f>
        <v>0</v>
      </c>
      <c r="H16" s="74">
        <f>('F. RZiS projekt'!H18+'F. RZiS projekt'!H37)*-1+'F. RZiS projekt'!H44+(0-'D. Bilans projekt'!H90)-H8</f>
        <v>0</v>
      </c>
      <c r="I16" s="74">
        <f>('F. RZiS projekt'!I18+'F. RZiS projekt'!I37)*-1+'F. RZiS projekt'!I44+(0-'D. Bilans projekt'!I90)-I8</f>
        <v>0</v>
      </c>
      <c r="J16" s="74">
        <f>('F. RZiS projekt'!J18+'F. RZiS projekt'!J37)*-1+'F. RZiS projekt'!J44+(0-'D. Bilans projekt'!J90)-J8</f>
        <v>0</v>
      </c>
      <c r="K16" s="74">
        <f>('F. RZiS projekt'!K18+'F. RZiS projekt'!K37)*-1+'F. RZiS projekt'!K44+(0-'D. Bilans projekt'!K90)-K8</f>
        <v>0</v>
      </c>
      <c r="L16" s="74">
        <f>('F. RZiS projekt'!L18+'F. RZiS projekt'!L37)*-1+'F. RZiS projekt'!L44+(0-'D. Bilans projekt'!L90)-L8</f>
        <v>0</v>
      </c>
      <c r="M16" s="74">
        <f>('F. RZiS projekt'!M18+'F. RZiS projekt'!M37)*-1+'F. RZiS projekt'!M44+(0-'D. Bilans projekt'!M90)-M8</f>
        <v>0</v>
      </c>
    </row>
    <row r="17" spans="1:13" ht="15" customHeight="1" x14ac:dyDescent="0.25">
      <c r="A17" s="32" t="s">
        <v>26</v>
      </c>
      <c r="B17" s="32" t="s">
        <v>264</v>
      </c>
      <c r="C17" s="34">
        <f t="shared" ref="C17:M17" si="10">SUM(C5:C6)</f>
        <v>0</v>
      </c>
      <c r="D17" s="34">
        <f t="shared" si="10"/>
        <v>0</v>
      </c>
      <c r="E17" s="34">
        <f t="shared" si="10"/>
        <v>0</v>
      </c>
      <c r="F17" s="34">
        <f t="shared" si="10"/>
        <v>0</v>
      </c>
      <c r="G17" s="34">
        <f t="shared" si="10"/>
        <v>0</v>
      </c>
      <c r="H17" s="34">
        <f t="shared" si="10"/>
        <v>0</v>
      </c>
      <c r="I17" s="34">
        <f t="shared" si="10"/>
        <v>0</v>
      </c>
      <c r="J17" s="34">
        <f t="shared" si="10"/>
        <v>0</v>
      </c>
      <c r="K17" s="34">
        <f t="shared" si="10"/>
        <v>0</v>
      </c>
      <c r="L17" s="34">
        <f t="shared" si="10"/>
        <v>0</v>
      </c>
      <c r="M17" s="34">
        <f t="shared" si="10"/>
        <v>0</v>
      </c>
    </row>
    <row r="18" spans="1:13" ht="15" customHeight="1" x14ac:dyDescent="0.25">
      <c r="A18" s="71" t="s">
        <v>29</v>
      </c>
      <c r="B18" s="71" t="s">
        <v>71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ht="15" customHeight="1" x14ac:dyDescent="0.25">
      <c r="A19" s="32" t="s">
        <v>19</v>
      </c>
      <c r="B19" s="32" t="s">
        <v>282</v>
      </c>
      <c r="C19" s="34">
        <f t="shared" ref="C19:D19" si="11">SUM(C20:C22,C30)</f>
        <v>0</v>
      </c>
      <c r="D19" s="34">
        <f t="shared" si="11"/>
        <v>0</v>
      </c>
      <c r="E19" s="34">
        <f t="shared" ref="E19" si="12">SUM(E20:E22,E30)</f>
        <v>0</v>
      </c>
      <c r="F19" s="34">
        <f t="shared" ref="F19" si="13">SUM(F20:F22,F30)</f>
        <v>0</v>
      </c>
      <c r="G19" s="34">
        <f t="shared" ref="G19" si="14">SUM(G20:G22,G30)</f>
        <v>0</v>
      </c>
      <c r="H19" s="34">
        <f t="shared" ref="H19" si="15">SUM(H20:H22,H30)</f>
        <v>0</v>
      </c>
      <c r="I19" s="34">
        <f t="shared" ref="I19" si="16">SUM(I20:I22,I30)</f>
        <v>0</v>
      </c>
      <c r="J19" s="34">
        <f t="shared" ref="J19" si="17">SUM(J20:J22,J30)</f>
        <v>0</v>
      </c>
      <c r="K19" s="34">
        <f t="shared" ref="K19" si="18">SUM(K20:K22,K30)</f>
        <v>0</v>
      </c>
      <c r="L19" s="34">
        <f t="shared" ref="L19" si="19">SUM(L20:L22,L30)</f>
        <v>0</v>
      </c>
      <c r="M19" s="34">
        <f t="shared" ref="M19" si="20">SUM(M20:M22,M30)</f>
        <v>0</v>
      </c>
    </row>
    <row r="20" spans="1:13" s="10" customFormat="1" ht="15" customHeight="1" x14ac:dyDescent="0.25">
      <c r="A20" s="53" t="s">
        <v>35</v>
      </c>
      <c r="B20" s="53" t="s">
        <v>266</v>
      </c>
      <c r="C20" s="74">
        <f>IF(0-'D. Bilans projekt'!C6-'D. Bilans projekt'!C11-C7&gt;0,0-'D. Bilans projekt'!C6-'D. Bilans projekt'!C11-C7,0)+'F. RZiS projekt'!C17</f>
        <v>0</v>
      </c>
      <c r="D20" s="74">
        <f>IF('D. Bilans projekt'!C6+'D. Bilans projekt'!C11-'D. Bilans projekt'!D6-'D. Bilans projekt'!D11-D7&gt;0,'D. Bilans projekt'!C6+'D. Bilans projekt'!C11-'D. Bilans projekt'!D6-'D. Bilans projekt'!D11-D7,0)+'F. RZiS projekt'!D17</f>
        <v>0</v>
      </c>
      <c r="E20" s="74">
        <f>IF('D. Bilans projekt'!D6+'D. Bilans projekt'!D11-'D. Bilans projekt'!E6-'D. Bilans projekt'!E11-E7&gt;0,'D. Bilans projekt'!D6+'D. Bilans projekt'!D11-'D. Bilans projekt'!E6-'D. Bilans projekt'!E11-E7,0)+'F. RZiS projekt'!E17</f>
        <v>0</v>
      </c>
      <c r="F20" s="74">
        <f>IF('D. Bilans projekt'!E6+'D. Bilans projekt'!E11-'D. Bilans projekt'!F6-'D. Bilans projekt'!F11-F7&gt;0,'D. Bilans projekt'!E6+'D. Bilans projekt'!E11-'D. Bilans projekt'!F6-'D. Bilans projekt'!F11-F7,0)+'F. RZiS projekt'!F17</f>
        <v>0</v>
      </c>
      <c r="G20" s="74">
        <f>IF('D. Bilans projekt'!F6+'D. Bilans projekt'!F11-'D. Bilans projekt'!G6-'D. Bilans projekt'!G11-G7&gt;0,'D. Bilans projekt'!F6+'D. Bilans projekt'!F11-'D. Bilans projekt'!G6-'D. Bilans projekt'!G11-G7,0)+'F. RZiS projekt'!G17</f>
        <v>0</v>
      </c>
      <c r="H20" s="74">
        <f>IF('D. Bilans projekt'!G6+'D. Bilans projekt'!G11-'D. Bilans projekt'!H6-'D. Bilans projekt'!H11-H7&gt;0,'D. Bilans projekt'!G6+'D. Bilans projekt'!G11-'D. Bilans projekt'!H6-'D. Bilans projekt'!H11-H7,0)+'F. RZiS projekt'!H17</f>
        <v>0</v>
      </c>
      <c r="I20" s="74">
        <f>IF('D. Bilans projekt'!H6+'D. Bilans projekt'!H11-'D. Bilans projekt'!I6-'D. Bilans projekt'!I11-I7&gt;0,'D. Bilans projekt'!H6+'D. Bilans projekt'!H11-'D. Bilans projekt'!I6-'D. Bilans projekt'!I11-I7,0)+'F. RZiS projekt'!I17</f>
        <v>0</v>
      </c>
      <c r="J20" s="74">
        <f>IF('D. Bilans projekt'!I6+'D. Bilans projekt'!I11-'D. Bilans projekt'!J6-'D. Bilans projekt'!J11-J7&gt;0,'D. Bilans projekt'!I6+'D. Bilans projekt'!I11-'D. Bilans projekt'!J6-'D. Bilans projekt'!J11-J7,0)+'F. RZiS projekt'!J17</f>
        <v>0</v>
      </c>
      <c r="K20" s="74">
        <f>IF('D. Bilans projekt'!J6+'D. Bilans projekt'!J11-'D. Bilans projekt'!K6-'D. Bilans projekt'!K11-K7&gt;0,'D. Bilans projekt'!J6+'D. Bilans projekt'!J11-'D. Bilans projekt'!K6-'D. Bilans projekt'!K11-K7,0)+'F. RZiS projekt'!K17</f>
        <v>0</v>
      </c>
      <c r="L20" s="74">
        <f>IF('D. Bilans projekt'!K6+'D. Bilans projekt'!K11-'D. Bilans projekt'!L6-'D. Bilans projekt'!L11-L7&gt;0,'D. Bilans projekt'!K6+'D. Bilans projekt'!K11-'D. Bilans projekt'!L6-'D. Bilans projekt'!L11-L7,0)+'F. RZiS projekt'!L17</f>
        <v>0</v>
      </c>
      <c r="M20" s="74">
        <f>IF('D. Bilans projekt'!L6+'D. Bilans projekt'!L11-'D. Bilans projekt'!M6-'D. Bilans projekt'!M11-M7&gt;0,'D. Bilans projekt'!L6+'D. Bilans projekt'!L11-'D. Bilans projekt'!M6-'D. Bilans projekt'!M11-M7,0)+'F. RZiS projekt'!M17</f>
        <v>0</v>
      </c>
    </row>
    <row r="21" spans="1:13" s="10" customFormat="1" ht="15" customHeight="1" x14ac:dyDescent="0.25">
      <c r="A21" s="53" t="s">
        <v>37</v>
      </c>
      <c r="B21" s="53" t="s">
        <v>267</v>
      </c>
      <c r="C21" s="74">
        <f>IF(0-'D. Bilans projekt'!C25-'D. Bilans projekt'!C26&gt;0,0-'D. Bilans projekt'!C25-'D. Bilans projekt'!C26,0)</f>
        <v>0</v>
      </c>
      <c r="D21" s="74">
        <f>IF('D. Bilans projekt'!C26+'D. Bilans projekt'!C25-'D. Bilans projekt'!D25-'D. Bilans projekt'!D26&gt;0,'D. Bilans projekt'!C25+'D. Bilans projekt'!C26-'D. Bilans projekt'!D25-'D. Bilans projekt'!D26,0)</f>
        <v>0</v>
      </c>
      <c r="E21" s="74">
        <f>IF('D. Bilans projekt'!D26+'D. Bilans projekt'!D25-'D. Bilans projekt'!E25-'D. Bilans projekt'!E26&gt;0,'D. Bilans projekt'!D25+'D. Bilans projekt'!D26-'D. Bilans projekt'!E25-'D. Bilans projekt'!E26,0)</f>
        <v>0</v>
      </c>
      <c r="F21" s="74">
        <f>IF('D. Bilans projekt'!E26+'D. Bilans projekt'!E25-'D. Bilans projekt'!F25-'D. Bilans projekt'!F26&gt;0,'D. Bilans projekt'!E25+'D. Bilans projekt'!E26-'D. Bilans projekt'!F25-'D. Bilans projekt'!F26,0)</f>
        <v>0</v>
      </c>
      <c r="G21" s="74">
        <f>IF('D. Bilans projekt'!F26+'D. Bilans projekt'!F25-'D. Bilans projekt'!G25-'D. Bilans projekt'!G26&gt;0,'D. Bilans projekt'!F25+'D. Bilans projekt'!F26-'D. Bilans projekt'!G25-'D. Bilans projekt'!G26,0)</f>
        <v>0</v>
      </c>
      <c r="H21" s="74">
        <f>IF('D. Bilans projekt'!G26+'D. Bilans projekt'!G25-'D. Bilans projekt'!H25-'D. Bilans projekt'!H26&gt;0,'D. Bilans projekt'!G25+'D. Bilans projekt'!G26-'D. Bilans projekt'!H25-'D. Bilans projekt'!H26,0)</f>
        <v>0</v>
      </c>
      <c r="I21" s="74">
        <f>IF('D. Bilans projekt'!H26+'D. Bilans projekt'!H25-'D. Bilans projekt'!I25-'D. Bilans projekt'!I26&gt;0,'D. Bilans projekt'!H25+'D. Bilans projekt'!H26-'D. Bilans projekt'!I25-'D. Bilans projekt'!I26,0)</f>
        <v>0</v>
      </c>
      <c r="J21" s="74">
        <f>IF('D. Bilans projekt'!I26+'D. Bilans projekt'!I25-'D. Bilans projekt'!J25-'D. Bilans projekt'!J26&gt;0,'D. Bilans projekt'!I25+'D. Bilans projekt'!I26-'D. Bilans projekt'!J25-'D. Bilans projekt'!J26,0)</f>
        <v>0</v>
      </c>
      <c r="K21" s="74">
        <f>IF('D. Bilans projekt'!J26+'D. Bilans projekt'!J25-'D. Bilans projekt'!K25-'D. Bilans projekt'!K26&gt;0,'D. Bilans projekt'!J25+'D. Bilans projekt'!J26-'D. Bilans projekt'!K25-'D. Bilans projekt'!K26,0)</f>
        <v>0</v>
      </c>
      <c r="L21" s="74">
        <f>IF('D. Bilans projekt'!K26+'D. Bilans projekt'!K25-'D. Bilans projekt'!L25-'D. Bilans projekt'!L26&gt;0,'D. Bilans projekt'!K25+'D. Bilans projekt'!K26-'D. Bilans projekt'!L25-'D. Bilans projekt'!L26,0)</f>
        <v>0</v>
      </c>
      <c r="M21" s="74">
        <f>IF('D. Bilans projekt'!L26+'D. Bilans projekt'!L25-'D. Bilans projekt'!M25-'D. Bilans projekt'!M26&gt;0,'D. Bilans projekt'!L25+'D. Bilans projekt'!L26-'D. Bilans projekt'!M25-'D. Bilans projekt'!M26,0)</f>
        <v>0</v>
      </c>
    </row>
    <row r="22" spans="1:13" s="10" customFormat="1" ht="15" customHeight="1" x14ac:dyDescent="0.25">
      <c r="A22" s="53" t="s">
        <v>38</v>
      </c>
      <c r="B22" s="53" t="s">
        <v>268</v>
      </c>
      <c r="C22" s="54">
        <f t="shared" ref="C22:D22" si="21">SUM(C23:C24)</f>
        <v>0</v>
      </c>
      <c r="D22" s="54">
        <f t="shared" si="21"/>
        <v>0</v>
      </c>
      <c r="E22" s="54">
        <f t="shared" ref="E22" si="22">SUM(E23:E24)</f>
        <v>0</v>
      </c>
      <c r="F22" s="54">
        <f t="shared" ref="F22" si="23">SUM(F23:F24)</f>
        <v>0</v>
      </c>
      <c r="G22" s="54">
        <f t="shared" ref="G22" si="24">SUM(G23:G24)</f>
        <v>0</v>
      </c>
      <c r="H22" s="54">
        <f t="shared" ref="H22" si="25">SUM(H23:H24)</f>
        <v>0</v>
      </c>
      <c r="I22" s="54">
        <f t="shared" ref="I22" si="26">SUM(I23:I24)</f>
        <v>0</v>
      </c>
      <c r="J22" s="54">
        <f t="shared" ref="J22" si="27">SUM(J23:J24)</f>
        <v>0</v>
      </c>
      <c r="K22" s="54">
        <f t="shared" ref="K22" si="28">SUM(K23:K24)</f>
        <v>0</v>
      </c>
      <c r="L22" s="54">
        <f t="shared" ref="L22" si="29">SUM(L23:L24)</f>
        <v>0</v>
      </c>
      <c r="M22" s="54">
        <f t="shared" ref="M22" si="30">SUM(M23:M24)</f>
        <v>0</v>
      </c>
    </row>
    <row r="23" spans="1:13" s="9" customFormat="1" ht="15" customHeight="1" x14ac:dyDescent="0.25">
      <c r="A23" s="41" t="s">
        <v>152</v>
      </c>
      <c r="B23" s="41" t="s">
        <v>153</v>
      </c>
      <c r="C23" s="77">
        <f>IF(0&gt;'D. Bilans projekt'!C28+'D. Bilans projekt'!C74,0-'D. Bilans projekt'!C28-'D. Bilans projekt'!C74,0)</f>
        <v>0</v>
      </c>
      <c r="D23" s="77">
        <f>IF('D. Bilans projekt'!C28+'D. Bilans projekt'!C74&gt;'D. Bilans projekt'!D28+'D. Bilans projekt'!D74,'D. Bilans projekt'!C28+'D. Bilans projekt'!C74-'D. Bilans projekt'!D28-'D. Bilans projekt'!D74,0)</f>
        <v>0</v>
      </c>
      <c r="E23" s="77">
        <f>IF('D. Bilans projekt'!D28+'D. Bilans projekt'!D74&gt;'D. Bilans projekt'!E28+'D. Bilans projekt'!E74,'D. Bilans projekt'!D28+'D. Bilans projekt'!D74-'D. Bilans projekt'!E28-'D. Bilans projekt'!E74,0)</f>
        <v>0</v>
      </c>
      <c r="F23" s="77">
        <f>IF('D. Bilans projekt'!E28+'D. Bilans projekt'!E74&gt;'D. Bilans projekt'!F28+'D. Bilans projekt'!F74,'D. Bilans projekt'!E28+'D. Bilans projekt'!E74-'D. Bilans projekt'!F28-'D. Bilans projekt'!F74,0)</f>
        <v>0</v>
      </c>
      <c r="G23" s="77">
        <f>IF('D. Bilans projekt'!F28+'D. Bilans projekt'!F74&gt;'D. Bilans projekt'!G28+'D. Bilans projekt'!G74,'D. Bilans projekt'!F28+'D. Bilans projekt'!F74-'D. Bilans projekt'!G28-'D. Bilans projekt'!G74,0)</f>
        <v>0</v>
      </c>
      <c r="H23" s="77">
        <f>IF('D. Bilans projekt'!G28+'D. Bilans projekt'!G74&gt;'D. Bilans projekt'!H28+'D. Bilans projekt'!H74,'D. Bilans projekt'!G28+'D. Bilans projekt'!G74-'D. Bilans projekt'!H28-'D. Bilans projekt'!H74,0)</f>
        <v>0</v>
      </c>
      <c r="I23" s="77">
        <f>IF('D. Bilans projekt'!H28+'D. Bilans projekt'!H74&gt;'D. Bilans projekt'!I28+'D. Bilans projekt'!I74,'D. Bilans projekt'!H28+'D. Bilans projekt'!H74-'D. Bilans projekt'!I28-'D. Bilans projekt'!I74,0)</f>
        <v>0</v>
      </c>
      <c r="J23" s="77">
        <f>IF('D. Bilans projekt'!I28+'D. Bilans projekt'!I74&gt;'D. Bilans projekt'!J28+'D. Bilans projekt'!J74,'D. Bilans projekt'!I28+'D. Bilans projekt'!I74-'D. Bilans projekt'!J28-'D. Bilans projekt'!J74,0)</f>
        <v>0</v>
      </c>
      <c r="K23" s="77">
        <f>IF('D. Bilans projekt'!J28+'D. Bilans projekt'!J74&gt;'D. Bilans projekt'!K28+'D. Bilans projekt'!K74,'D. Bilans projekt'!J28+'D. Bilans projekt'!J74-'D. Bilans projekt'!K28-'D. Bilans projekt'!K74,0)</f>
        <v>0</v>
      </c>
      <c r="L23" s="77">
        <f>IF('D. Bilans projekt'!K28+'D. Bilans projekt'!K74&gt;'D. Bilans projekt'!L28+'D. Bilans projekt'!L74,'D. Bilans projekt'!K28+'D. Bilans projekt'!K74-'D. Bilans projekt'!L28-'D. Bilans projekt'!L74,0)</f>
        <v>0</v>
      </c>
      <c r="M23" s="77">
        <f>IF('D. Bilans projekt'!L28+'D. Bilans projekt'!L74&gt;'D. Bilans projekt'!M28+'D. Bilans projekt'!M74,'D. Bilans projekt'!L28+'D. Bilans projekt'!L74-'D. Bilans projekt'!M28-'D. Bilans projekt'!M74,0)</f>
        <v>0</v>
      </c>
    </row>
    <row r="24" spans="1:13" s="9" customFormat="1" ht="15" customHeight="1" x14ac:dyDescent="0.25">
      <c r="A24" s="41" t="s">
        <v>159</v>
      </c>
      <c r="B24" s="41" t="s">
        <v>278</v>
      </c>
      <c r="C24" s="56">
        <f t="shared" ref="C24:D24" si="31">SUM(C25:C29)</f>
        <v>0</v>
      </c>
      <c r="D24" s="56">
        <f t="shared" si="31"/>
        <v>0</v>
      </c>
      <c r="E24" s="56">
        <f t="shared" ref="E24" si="32">SUM(E25:E29)</f>
        <v>0</v>
      </c>
      <c r="F24" s="56">
        <f t="shared" ref="F24" si="33">SUM(F25:F29)</f>
        <v>0</v>
      </c>
      <c r="G24" s="56">
        <f t="shared" ref="G24" si="34">SUM(G25:G29)</f>
        <v>0</v>
      </c>
      <c r="H24" s="56">
        <f t="shared" ref="H24" si="35">SUM(H25:H29)</f>
        <v>0</v>
      </c>
      <c r="I24" s="56">
        <f t="shared" ref="I24" si="36">SUM(I25:I29)</f>
        <v>0</v>
      </c>
      <c r="J24" s="56">
        <f t="shared" ref="J24" si="37">SUM(J25:J29)</f>
        <v>0</v>
      </c>
      <c r="K24" s="56">
        <f t="shared" ref="K24" si="38">SUM(K25:K29)</f>
        <v>0</v>
      </c>
      <c r="L24" s="56">
        <f t="shared" ref="L24" si="39">SUM(L25:L29)</f>
        <v>0</v>
      </c>
      <c r="M24" s="56">
        <f t="shared" ref="M24" si="40">SUM(M25:M29)</f>
        <v>0</v>
      </c>
    </row>
    <row r="25" spans="1:13" s="9" customFormat="1" ht="15" customHeight="1" x14ac:dyDescent="0.25">
      <c r="A25" s="41" t="s">
        <v>155</v>
      </c>
      <c r="B25" s="41" t="s">
        <v>269</v>
      </c>
      <c r="C25" s="77">
        <f>IF(0-'D. Bilans projekt'!C34-'D. Bilans projekt'!C39-'D. Bilans projekt'!C80&gt;0,0-'D. Bilans projekt'!C34-'D. Bilans projekt'!C39-'D. Bilans projekt'!C80,0)+'F. RZiS projekt'!C34</f>
        <v>0</v>
      </c>
      <c r="D25" s="77">
        <f>IF('D. Bilans projekt'!C34+'D. Bilans projekt'!C39+'D. Bilans projekt'!C80-'D. Bilans projekt'!D34-'D. Bilans projekt'!D39-'D. Bilans projekt'!D80&gt;0,'D. Bilans projekt'!C34+'D. Bilans projekt'!C39+'D. Bilans projekt'!C80-'D. Bilans projekt'!D34-'D. Bilans projekt'!D39-'D. Bilans projekt'!D80,0)+'F. RZiS projekt'!D34</f>
        <v>0</v>
      </c>
      <c r="E25" s="77">
        <f>IF('D. Bilans projekt'!D34+'D. Bilans projekt'!D39+'D. Bilans projekt'!D80-'D. Bilans projekt'!E34-'D. Bilans projekt'!E39-'D. Bilans projekt'!E80&gt;0,'D. Bilans projekt'!D34+'D. Bilans projekt'!D39+'D. Bilans projekt'!D80-'D. Bilans projekt'!E34-'D. Bilans projekt'!E39-'D. Bilans projekt'!E80,0)+'F. RZiS projekt'!E34</f>
        <v>0</v>
      </c>
      <c r="F25" s="77">
        <f>IF('D. Bilans projekt'!E34+'D. Bilans projekt'!E39+'D. Bilans projekt'!E80-'D. Bilans projekt'!F34-'D. Bilans projekt'!F39-'D. Bilans projekt'!F80&gt;0,'D. Bilans projekt'!E34+'D. Bilans projekt'!E39+'D. Bilans projekt'!E80-'D. Bilans projekt'!F34-'D. Bilans projekt'!F39-'D. Bilans projekt'!F80,0)+'F. RZiS projekt'!F34</f>
        <v>0</v>
      </c>
      <c r="G25" s="77">
        <f>IF('D. Bilans projekt'!F34+'D. Bilans projekt'!F39+'D. Bilans projekt'!F80-'D. Bilans projekt'!G34-'D. Bilans projekt'!G39-'D. Bilans projekt'!G80&gt;0,'D. Bilans projekt'!F34+'D. Bilans projekt'!F39+'D. Bilans projekt'!F80-'D. Bilans projekt'!G34-'D. Bilans projekt'!G39-'D. Bilans projekt'!G80,0)+'F. RZiS projekt'!G34</f>
        <v>0</v>
      </c>
      <c r="H25" s="77">
        <f>IF('D. Bilans projekt'!G34+'D. Bilans projekt'!G39+'D. Bilans projekt'!G80-'D. Bilans projekt'!H34-'D. Bilans projekt'!H39-'D. Bilans projekt'!H80&gt;0,'D. Bilans projekt'!G34+'D. Bilans projekt'!G39+'D. Bilans projekt'!G80-'D. Bilans projekt'!H34-'D. Bilans projekt'!H39-'D. Bilans projekt'!H80,0)+'F. RZiS projekt'!H34</f>
        <v>0</v>
      </c>
      <c r="I25" s="77">
        <f>IF('D. Bilans projekt'!H34+'D. Bilans projekt'!H39+'D. Bilans projekt'!H80-'D. Bilans projekt'!I34-'D. Bilans projekt'!I39-'D. Bilans projekt'!I80&gt;0,'D. Bilans projekt'!H34+'D. Bilans projekt'!H39+'D. Bilans projekt'!H80-'D. Bilans projekt'!I34-'D. Bilans projekt'!I39-'D. Bilans projekt'!I80,0)+'F. RZiS projekt'!I34</f>
        <v>0</v>
      </c>
      <c r="J25" s="77">
        <f>IF('D. Bilans projekt'!I34+'D. Bilans projekt'!I39+'D. Bilans projekt'!I80-'D. Bilans projekt'!J34-'D. Bilans projekt'!J39-'D. Bilans projekt'!J80&gt;0,'D. Bilans projekt'!I34+'D. Bilans projekt'!I39+'D. Bilans projekt'!I80-'D. Bilans projekt'!J34-'D. Bilans projekt'!J39-'D. Bilans projekt'!J80,0)+'F. RZiS projekt'!J34</f>
        <v>0</v>
      </c>
      <c r="K25" s="77">
        <f>IF('D. Bilans projekt'!J34+'D. Bilans projekt'!J39+'D. Bilans projekt'!J80-'D. Bilans projekt'!K34-'D. Bilans projekt'!K39-'D. Bilans projekt'!K80&gt;0,'D. Bilans projekt'!J34+'D. Bilans projekt'!J39+'D. Bilans projekt'!J80-'D. Bilans projekt'!K34-'D. Bilans projekt'!K39-'D. Bilans projekt'!K80,0)+'F. RZiS projekt'!K34</f>
        <v>0</v>
      </c>
      <c r="L25" s="77">
        <f>IF('D. Bilans projekt'!K34+'D. Bilans projekt'!K39+'D. Bilans projekt'!K80-'D. Bilans projekt'!L34-'D. Bilans projekt'!L39-'D. Bilans projekt'!L80&gt;0,'D. Bilans projekt'!K34+'D. Bilans projekt'!K39+'D. Bilans projekt'!K80-'D. Bilans projekt'!L34-'D. Bilans projekt'!L39-'D. Bilans projekt'!L80,0)+'F. RZiS projekt'!L34</f>
        <v>0</v>
      </c>
      <c r="M25" s="77">
        <f>IF('D. Bilans projekt'!L34+'D. Bilans projekt'!L39+'D. Bilans projekt'!L80-'D. Bilans projekt'!M34-'D. Bilans projekt'!M39-'D. Bilans projekt'!M80&gt;0,'D. Bilans projekt'!L34+'D. Bilans projekt'!L39+'D. Bilans projekt'!L80-'D. Bilans projekt'!M34-'D. Bilans projekt'!M39-'D. Bilans projekt'!M80,0)+'F. RZiS projekt'!M34</f>
        <v>0</v>
      </c>
    </row>
    <row r="26" spans="1:13" s="9" customFormat="1" ht="15" customHeight="1" x14ac:dyDescent="0.25">
      <c r="A26" s="41" t="s">
        <v>155</v>
      </c>
      <c r="B26" s="41" t="s">
        <v>270</v>
      </c>
      <c r="C26" s="77">
        <f>'F. RZiS projekt'!C28</f>
        <v>0</v>
      </c>
      <c r="D26" s="77">
        <f>'F. RZiS projekt'!D28</f>
        <v>0</v>
      </c>
      <c r="E26" s="77">
        <f>'F. RZiS projekt'!E28</f>
        <v>0</v>
      </c>
      <c r="F26" s="77">
        <f>'F. RZiS projekt'!F28</f>
        <v>0</v>
      </c>
      <c r="G26" s="77">
        <f>'F. RZiS projekt'!G28</f>
        <v>0</v>
      </c>
      <c r="H26" s="77">
        <f>'F. RZiS projekt'!H28</f>
        <v>0</v>
      </c>
      <c r="I26" s="77">
        <f>'F. RZiS projekt'!I28</f>
        <v>0</v>
      </c>
      <c r="J26" s="77">
        <f>'F. RZiS projekt'!J28</f>
        <v>0</v>
      </c>
      <c r="K26" s="77">
        <f>'F. RZiS projekt'!K28</f>
        <v>0</v>
      </c>
      <c r="L26" s="77">
        <f>'F. RZiS projekt'!L28</f>
        <v>0</v>
      </c>
      <c r="M26" s="77">
        <f>'F. RZiS projekt'!M28</f>
        <v>0</v>
      </c>
    </row>
    <row r="27" spans="1:13" s="9" customFormat="1" ht="15" customHeight="1" x14ac:dyDescent="0.25">
      <c r="A27" s="41" t="s">
        <v>155</v>
      </c>
      <c r="B27" s="41" t="s">
        <v>271</v>
      </c>
      <c r="C27" s="77">
        <f>IF(0-'D. Bilans projekt'!C36-'D. Bilans projekt'!C41&gt;0,0-'D. Bilans projekt'!C36-'D. Bilans projekt'!C41,0)</f>
        <v>0</v>
      </c>
      <c r="D27" s="77">
        <f>IF('D. Bilans projekt'!C36+'D. Bilans projekt'!C41-'D. Bilans projekt'!D36-'D. Bilans projekt'!D41&gt;0,'D. Bilans projekt'!C36+[1]D!C41-'D. Bilans projekt'!D36-'D. Bilans projekt'!D41,0)</f>
        <v>0</v>
      </c>
      <c r="E27" s="77">
        <f>IF('D. Bilans projekt'!D36+'D. Bilans projekt'!D41-'D. Bilans projekt'!E36-'D. Bilans projekt'!E41&gt;0,'D. Bilans projekt'!D36+[1]D!D41-'D. Bilans projekt'!E36-'D. Bilans projekt'!E41,0)</f>
        <v>0</v>
      </c>
      <c r="F27" s="77">
        <f>IF('D. Bilans projekt'!E36+'D. Bilans projekt'!E41-'D. Bilans projekt'!F36-'D. Bilans projekt'!F41&gt;0,'D. Bilans projekt'!E36+[1]D!E41-'D. Bilans projekt'!F36-'D. Bilans projekt'!F41,0)</f>
        <v>0</v>
      </c>
      <c r="G27" s="77">
        <f>IF('D. Bilans projekt'!F36+'D. Bilans projekt'!F41-'D. Bilans projekt'!G36-'D. Bilans projekt'!G41&gt;0,'D. Bilans projekt'!F36+[1]D!F41-'D. Bilans projekt'!G36-'D. Bilans projekt'!G41,0)</f>
        <v>0</v>
      </c>
      <c r="H27" s="77">
        <f>IF('D. Bilans projekt'!G36+'D. Bilans projekt'!G41-'D. Bilans projekt'!H36-'D. Bilans projekt'!H41&gt;0,'D. Bilans projekt'!G36+[1]D!G41-'D. Bilans projekt'!H36-'D. Bilans projekt'!H41,0)</f>
        <v>0</v>
      </c>
      <c r="I27" s="77">
        <f>IF('D. Bilans projekt'!H36+'D. Bilans projekt'!H41-'D. Bilans projekt'!I36-'D. Bilans projekt'!I41&gt;0,'D. Bilans projekt'!H36+[1]D!H41-'D. Bilans projekt'!I36-'D. Bilans projekt'!I41,0)</f>
        <v>0</v>
      </c>
      <c r="J27" s="77">
        <f>IF('D. Bilans projekt'!I36+'D. Bilans projekt'!I41-'D. Bilans projekt'!J36-'D. Bilans projekt'!J41&gt;0,'D. Bilans projekt'!I36+[1]D!I41-'D. Bilans projekt'!J36-'D. Bilans projekt'!J41,0)</f>
        <v>0</v>
      </c>
      <c r="K27" s="77">
        <f>IF('D. Bilans projekt'!J36+'D. Bilans projekt'!J41-'D. Bilans projekt'!K36-'D. Bilans projekt'!K41&gt;0,'D. Bilans projekt'!J36+[1]D!J41-'D. Bilans projekt'!K36-'D. Bilans projekt'!K41,0)</f>
        <v>0</v>
      </c>
      <c r="L27" s="77">
        <f>IF('D. Bilans projekt'!K36+'D. Bilans projekt'!K41-'D. Bilans projekt'!L36-'D. Bilans projekt'!L41&gt;0,'D. Bilans projekt'!K36+[1]D!K41-'D. Bilans projekt'!L36-'D. Bilans projekt'!L41,0)</f>
        <v>0</v>
      </c>
      <c r="M27" s="77">
        <f>IF('D. Bilans projekt'!L36+'D. Bilans projekt'!L41-'D. Bilans projekt'!M36-'D. Bilans projekt'!M41&gt;0,'D. Bilans projekt'!L36+[1]D!L41-'D. Bilans projekt'!M36-'D. Bilans projekt'!M41,0)</f>
        <v>0</v>
      </c>
    </row>
    <row r="28" spans="1:13" s="9" customFormat="1" ht="15" customHeight="1" x14ac:dyDescent="0.25">
      <c r="A28" s="41" t="s">
        <v>155</v>
      </c>
      <c r="B28" s="41" t="s">
        <v>272</v>
      </c>
      <c r="C28" s="77">
        <f>'F. RZiS projekt'!C32</f>
        <v>0</v>
      </c>
      <c r="D28" s="77">
        <f>'F. RZiS projekt'!D32</f>
        <v>0</v>
      </c>
      <c r="E28" s="77">
        <f>'F. RZiS projekt'!E32</f>
        <v>0</v>
      </c>
      <c r="F28" s="77">
        <f>'F. RZiS projekt'!F32</f>
        <v>0</v>
      </c>
      <c r="G28" s="77">
        <f>'F. RZiS projekt'!G32</f>
        <v>0</v>
      </c>
      <c r="H28" s="77">
        <f>'F. RZiS projekt'!H32</f>
        <v>0</v>
      </c>
      <c r="I28" s="77">
        <f>'F. RZiS projekt'!I32</f>
        <v>0</v>
      </c>
      <c r="J28" s="77">
        <f>'F. RZiS projekt'!J32</f>
        <v>0</v>
      </c>
      <c r="K28" s="77">
        <f>'F. RZiS projekt'!K32</f>
        <v>0</v>
      </c>
      <c r="L28" s="77">
        <f>'F. RZiS projekt'!L32</f>
        <v>0</v>
      </c>
      <c r="M28" s="77">
        <f>'F. RZiS projekt'!M32</f>
        <v>0</v>
      </c>
    </row>
    <row r="29" spans="1:13" s="9" customFormat="1" ht="15" customHeight="1" x14ac:dyDescent="0.25">
      <c r="A29" s="41" t="s">
        <v>155</v>
      </c>
      <c r="B29" s="41" t="s">
        <v>273</v>
      </c>
      <c r="C29" s="74">
        <f>IF(0-'D. Bilans projekt'!C35-'D. Bilans projekt'!C37-'D. Bilans projekt'!C40-'D. Bilans projekt'!C42-'D. Bilans projekt'!C81-'D. Bilans projekt'!C83-'D. Bilans projekt'!C82&gt;0,0-'D. Bilans projekt'!C35-'D. Bilans projekt'!C37-'D. Bilans projekt'!C40-'D. Bilans projekt'!C42-'D. Bilans projekt'!C81-'D. Bilans projekt'!C83-'D. Bilans projekt'!C82,0)+'F. RZiS projekt'!C36</f>
        <v>0</v>
      </c>
      <c r="D29" s="74">
        <f>IF('D. Bilans projekt'!C35+'D. Bilans projekt'!C37+'D. Bilans projekt'!C40+'D. Bilans projekt'!C42+'D. Bilans projekt'!C81+'D. Bilans projekt'!C83+'D. Bilans projekt'!C82-'D. Bilans projekt'!D35-'D. Bilans projekt'!D37-'D. Bilans projekt'!D40-'D. Bilans projekt'!D42-'D. Bilans projekt'!D81-'D. Bilans projekt'!D83-'D. Bilans projekt'!D82&gt;0,'D. Bilans projekt'!C35+'D. Bilans projekt'!C37+'D. Bilans projekt'!C40+'D. Bilans projekt'!C42+'D. Bilans projekt'!C81+'D. Bilans projekt'!C83+'D. Bilans projekt'!C82-'D. Bilans projekt'!D35-'D. Bilans projekt'!D37-'D. Bilans projekt'!D40-'D. Bilans projekt'!D42-'D. Bilans projekt'!D81-'D. Bilans projekt'!D83-'D. Bilans projekt'!D82,0)+'F. RZiS projekt'!D36</f>
        <v>0</v>
      </c>
      <c r="E29" s="74">
        <f>IF('D. Bilans projekt'!D35+'D. Bilans projekt'!D37+'D. Bilans projekt'!D40+'D. Bilans projekt'!D42+'D. Bilans projekt'!D81+'D. Bilans projekt'!D83+'D. Bilans projekt'!D82-'D. Bilans projekt'!E35-'D. Bilans projekt'!E37-'D. Bilans projekt'!E40-'D. Bilans projekt'!E42-'D. Bilans projekt'!E81-'D. Bilans projekt'!E83-'D. Bilans projekt'!E82&gt;0,'D. Bilans projekt'!D35+'D. Bilans projekt'!D37+'D. Bilans projekt'!D40+'D. Bilans projekt'!D42+'D. Bilans projekt'!D81+'D. Bilans projekt'!D83+'D. Bilans projekt'!D82-'D. Bilans projekt'!E35-'D. Bilans projekt'!E37-'D. Bilans projekt'!E40-'D. Bilans projekt'!E42-'D. Bilans projekt'!E81-'D. Bilans projekt'!E83-'D. Bilans projekt'!E82,0)+'F. RZiS projekt'!E36</f>
        <v>0</v>
      </c>
      <c r="F29" s="74">
        <f>IF('D. Bilans projekt'!E35+'D. Bilans projekt'!E37+'D. Bilans projekt'!E40+'D. Bilans projekt'!E42+'D. Bilans projekt'!E81+'D. Bilans projekt'!E83+'D. Bilans projekt'!E82-'D. Bilans projekt'!F35-'D. Bilans projekt'!F37-'D. Bilans projekt'!F40-'D. Bilans projekt'!F42-'D. Bilans projekt'!F81-'D. Bilans projekt'!F83-'D. Bilans projekt'!F82&gt;0,'D. Bilans projekt'!E35+'D. Bilans projekt'!E37+'D. Bilans projekt'!E40+'D. Bilans projekt'!E42+'D. Bilans projekt'!E81+'D. Bilans projekt'!E83+'D. Bilans projekt'!E82-'D. Bilans projekt'!F35-'D. Bilans projekt'!F37-'D. Bilans projekt'!F40-'D. Bilans projekt'!F42-'D. Bilans projekt'!F81-'D. Bilans projekt'!F83-'D. Bilans projekt'!F82,0)+'F. RZiS projekt'!F36</f>
        <v>0</v>
      </c>
      <c r="G29" s="74">
        <f>IF('D. Bilans projekt'!F35+'D. Bilans projekt'!F37+'D. Bilans projekt'!F40+'D. Bilans projekt'!F42+'D. Bilans projekt'!F81+'D. Bilans projekt'!F83+'D. Bilans projekt'!F82-'D. Bilans projekt'!G35-'D. Bilans projekt'!G37-'D. Bilans projekt'!G40-'D. Bilans projekt'!G42-'D. Bilans projekt'!G81-'D. Bilans projekt'!G83-'D. Bilans projekt'!G82&gt;0,'D. Bilans projekt'!F35+'D. Bilans projekt'!F37+'D. Bilans projekt'!F40+'D. Bilans projekt'!F42+'D. Bilans projekt'!F81+'D. Bilans projekt'!F83+'D. Bilans projekt'!F82-'D. Bilans projekt'!G35-'D. Bilans projekt'!G37-'D. Bilans projekt'!G40-'D. Bilans projekt'!G42-'D. Bilans projekt'!G81-'D. Bilans projekt'!G83-'D. Bilans projekt'!G82,0)+'F. RZiS projekt'!G36</f>
        <v>0</v>
      </c>
      <c r="H29" s="74">
        <f>IF('D. Bilans projekt'!G35+'D. Bilans projekt'!G37+'D. Bilans projekt'!G40+'D. Bilans projekt'!G42+'D. Bilans projekt'!G81+'D. Bilans projekt'!G83+'D. Bilans projekt'!G82-'D. Bilans projekt'!H35-'D. Bilans projekt'!H37-'D. Bilans projekt'!H40-'D. Bilans projekt'!H42-'D. Bilans projekt'!H81-'D. Bilans projekt'!H83-'D. Bilans projekt'!H82&gt;0,'D. Bilans projekt'!G35+'D. Bilans projekt'!G37+'D. Bilans projekt'!G40+'D. Bilans projekt'!G42+'D. Bilans projekt'!G81+'D. Bilans projekt'!G83+'D. Bilans projekt'!G82-'D. Bilans projekt'!H35-'D. Bilans projekt'!H37-'D. Bilans projekt'!H40-'D. Bilans projekt'!H42-'D. Bilans projekt'!H81-'D. Bilans projekt'!H83-'D. Bilans projekt'!H82,0)+'F. RZiS projekt'!H36</f>
        <v>0</v>
      </c>
      <c r="I29" s="74">
        <f>IF('D. Bilans projekt'!H35+'D. Bilans projekt'!H37+'D. Bilans projekt'!H40+'D. Bilans projekt'!H42+'D. Bilans projekt'!H81+'D. Bilans projekt'!H83+'D. Bilans projekt'!H82-'D. Bilans projekt'!I35-'D. Bilans projekt'!I37-'D. Bilans projekt'!I40-'D. Bilans projekt'!I42-'D. Bilans projekt'!I81-'D. Bilans projekt'!I83-'D. Bilans projekt'!I82&gt;0,'D. Bilans projekt'!H35+'D. Bilans projekt'!H37+'D. Bilans projekt'!H40+'D. Bilans projekt'!H42+'D. Bilans projekt'!H81+'D. Bilans projekt'!H83+'D. Bilans projekt'!H82-'D. Bilans projekt'!I35-'D. Bilans projekt'!I37-'D. Bilans projekt'!I40-'D. Bilans projekt'!I42-'D. Bilans projekt'!I81-'D. Bilans projekt'!I83-'D. Bilans projekt'!I82,0)+'F. RZiS projekt'!I36</f>
        <v>0</v>
      </c>
      <c r="J29" s="74">
        <f>IF('D. Bilans projekt'!I35+'D. Bilans projekt'!I37+'D. Bilans projekt'!I40+'D. Bilans projekt'!I42+'D. Bilans projekt'!I81+'D. Bilans projekt'!I83+'D. Bilans projekt'!I82-'D. Bilans projekt'!J35-'D. Bilans projekt'!J37-'D. Bilans projekt'!J40-'D. Bilans projekt'!J42-'D. Bilans projekt'!J81-'D. Bilans projekt'!J83-'D. Bilans projekt'!J82&gt;0,'D. Bilans projekt'!I35+'D. Bilans projekt'!I37+'D. Bilans projekt'!I40+'D. Bilans projekt'!I42+'D. Bilans projekt'!I81+'D. Bilans projekt'!I83+'D. Bilans projekt'!I82-'D. Bilans projekt'!J35-'D. Bilans projekt'!J37-'D. Bilans projekt'!J40-'D. Bilans projekt'!J42-'D. Bilans projekt'!J81-'D. Bilans projekt'!J83-'D. Bilans projekt'!J82,0)+'F. RZiS projekt'!J36</f>
        <v>0</v>
      </c>
      <c r="K29" s="74">
        <f>IF('D. Bilans projekt'!J35+'D. Bilans projekt'!J37+'D. Bilans projekt'!J40+'D. Bilans projekt'!J42+'D. Bilans projekt'!J81+'D. Bilans projekt'!J83+'D. Bilans projekt'!J82-'D. Bilans projekt'!K35-'D. Bilans projekt'!K37-'D. Bilans projekt'!K40-'D. Bilans projekt'!K42-'D. Bilans projekt'!K81-'D. Bilans projekt'!K83-'D. Bilans projekt'!K82&gt;0,'D. Bilans projekt'!J35+'D. Bilans projekt'!J37+'D. Bilans projekt'!J40+'D. Bilans projekt'!J42+'D. Bilans projekt'!J81+'D. Bilans projekt'!J83+'D. Bilans projekt'!J82-'D. Bilans projekt'!K35-'D. Bilans projekt'!K37-'D. Bilans projekt'!K40-'D. Bilans projekt'!K42-'D. Bilans projekt'!K81-'D. Bilans projekt'!K83-'D. Bilans projekt'!K82,0)+'F. RZiS projekt'!K36</f>
        <v>0</v>
      </c>
      <c r="L29" s="74">
        <f>IF('D. Bilans projekt'!K35+'D. Bilans projekt'!K37+'D. Bilans projekt'!K40+'D. Bilans projekt'!K42+'D. Bilans projekt'!K81+'D. Bilans projekt'!K83+'D. Bilans projekt'!K82-'D. Bilans projekt'!L35-'D. Bilans projekt'!L37-'D. Bilans projekt'!L40-'D. Bilans projekt'!L42-'D. Bilans projekt'!L81-'D. Bilans projekt'!L83-'D. Bilans projekt'!L82&gt;0,'D. Bilans projekt'!K35+'D. Bilans projekt'!K37+'D. Bilans projekt'!K40+'D. Bilans projekt'!K42+'D. Bilans projekt'!K81+'D. Bilans projekt'!K83+'D. Bilans projekt'!K82-'D. Bilans projekt'!L35-'D. Bilans projekt'!L37-'D. Bilans projekt'!L40-'D. Bilans projekt'!L42-'D. Bilans projekt'!L81-'D. Bilans projekt'!L83-'D. Bilans projekt'!L82,0)+'F. RZiS projekt'!L36</f>
        <v>0</v>
      </c>
      <c r="M29" s="74">
        <f>IF('D. Bilans projekt'!L35+'D. Bilans projekt'!L37+'D. Bilans projekt'!L40+'D. Bilans projekt'!L42+'D. Bilans projekt'!L81+'D. Bilans projekt'!L83+'D. Bilans projekt'!L82-'D. Bilans projekt'!M35-'D. Bilans projekt'!M37-'D. Bilans projekt'!M40-'D. Bilans projekt'!M42-'D. Bilans projekt'!M81-'D. Bilans projekt'!M83-'D. Bilans projekt'!M82&gt;0,'D. Bilans projekt'!L35+'D. Bilans projekt'!L37+'D. Bilans projekt'!L40+'D. Bilans projekt'!L42+'D. Bilans projekt'!L81+'D. Bilans projekt'!L83+'D. Bilans projekt'!L82-'D. Bilans projekt'!M35-'D. Bilans projekt'!M37-'D. Bilans projekt'!M40-'D. Bilans projekt'!M42-'D. Bilans projekt'!M81-'D. Bilans projekt'!M83-'D. Bilans projekt'!M82,0)+'F. RZiS projekt'!M36</f>
        <v>0</v>
      </c>
    </row>
    <row r="30" spans="1:13" s="10" customFormat="1" ht="15" customHeight="1" x14ac:dyDescent="0.25">
      <c r="A30" s="22" t="s">
        <v>67</v>
      </c>
      <c r="B30" s="53" t="s">
        <v>274</v>
      </c>
      <c r="C30" s="74">
        <f>IF(0-'D. Bilans projekt'!C43-'D. Bilans projekt'!C88&gt;0,0-'D. Bilans projekt'!C43-'D. Bilans projekt'!C88,0)+'F. RZiS projekt'!C19</f>
        <v>0</v>
      </c>
      <c r="D30" s="74">
        <f>IF('D. Bilans projekt'!C43+'D. Bilans projekt'!C88-'D. Bilans projekt'!D43-'D. Bilans projekt'!D88&gt;0,'D. Bilans projekt'!C43+'D. Bilans projekt'!C88-'D. Bilans projekt'!D43-'D. Bilans projekt'!D88,0)+'F. RZiS projekt'!D19</f>
        <v>0</v>
      </c>
      <c r="E30" s="74">
        <f>IF('D. Bilans projekt'!D43+'D. Bilans projekt'!D88-'D. Bilans projekt'!E43-'D. Bilans projekt'!E88&gt;0,'D. Bilans projekt'!D43+'D. Bilans projekt'!D88-'D. Bilans projekt'!E43-'D. Bilans projekt'!E88,0)+'F. RZiS projekt'!E19</f>
        <v>0</v>
      </c>
      <c r="F30" s="74">
        <f>IF('D. Bilans projekt'!E43+'D. Bilans projekt'!E88-'D. Bilans projekt'!F43-'D. Bilans projekt'!F88&gt;0,'D. Bilans projekt'!E43+'D. Bilans projekt'!E88-'D. Bilans projekt'!F43-'D. Bilans projekt'!F88,0)+'F. RZiS projekt'!F19</f>
        <v>0</v>
      </c>
      <c r="G30" s="74">
        <f>IF('D. Bilans projekt'!F43+'D. Bilans projekt'!F88-'D. Bilans projekt'!G43-'D. Bilans projekt'!G88&gt;0,'D. Bilans projekt'!F43+'D. Bilans projekt'!F88-'D. Bilans projekt'!G43-'D. Bilans projekt'!G88,0)+'F. RZiS projekt'!G19</f>
        <v>0</v>
      </c>
      <c r="H30" s="74">
        <f>IF('D. Bilans projekt'!G43+'D. Bilans projekt'!G88-'D. Bilans projekt'!H43-'D. Bilans projekt'!H88&gt;0,'D. Bilans projekt'!G43+'D. Bilans projekt'!G88-'D. Bilans projekt'!H43-'D. Bilans projekt'!H88,0)+'F. RZiS projekt'!H19</f>
        <v>0</v>
      </c>
      <c r="I30" s="74">
        <f>IF('D. Bilans projekt'!H43+'D. Bilans projekt'!H88-'D. Bilans projekt'!I43-'D. Bilans projekt'!I88&gt;0,'D. Bilans projekt'!H43+'D. Bilans projekt'!H88-'D. Bilans projekt'!I43-'D. Bilans projekt'!I88,0)+'F. RZiS projekt'!I19</f>
        <v>0</v>
      </c>
      <c r="J30" s="74">
        <f>IF('D. Bilans projekt'!I43+'D. Bilans projekt'!I88-'D. Bilans projekt'!J43-'D. Bilans projekt'!J88&gt;0,'D. Bilans projekt'!I43+'D. Bilans projekt'!I88-'D. Bilans projekt'!J43-'D. Bilans projekt'!J88,0)+'F. RZiS projekt'!J19</f>
        <v>0</v>
      </c>
      <c r="K30" s="74">
        <f>IF('D. Bilans projekt'!J43+'D. Bilans projekt'!J88-'D. Bilans projekt'!K43-'D. Bilans projekt'!K88&gt;0,'D. Bilans projekt'!J43+'D. Bilans projekt'!J88-'D. Bilans projekt'!K43-'D. Bilans projekt'!K88,0)+'F. RZiS projekt'!K19</f>
        <v>0</v>
      </c>
      <c r="L30" s="74">
        <f>IF('D. Bilans projekt'!K43+'D. Bilans projekt'!K88-'D. Bilans projekt'!L43-'D. Bilans projekt'!L88&gt;0,'D. Bilans projekt'!K43+'D. Bilans projekt'!K88-'D. Bilans projekt'!L43-'D. Bilans projekt'!L88,0)+'F. RZiS projekt'!L19</f>
        <v>0</v>
      </c>
      <c r="M30" s="74">
        <f>IF('D. Bilans projekt'!L43+'D. Bilans projekt'!L88-'D. Bilans projekt'!M43-'D. Bilans projekt'!M88&gt;0,'D. Bilans projekt'!L43+'D. Bilans projekt'!L88-'D. Bilans projekt'!M43-'D. Bilans projekt'!M88,0)+'F. RZiS projekt'!M19</f>
        <v>0</v>
      </c>
    </row>
    <row r="31" spans="1:13" ht="15" customHeight="1" x14ac:dyDescent="0.25">
      <c r="A31" s="32" t="s">
        <v>20</v>
      </c>
      <c r="B31" s="32" t="s">
        <v>283</v>
      </c>
      <c r="C31" s="34">
        <f t="shared" ref="C31:D31" si="41">SUM(C32:C34,C39)</f>
        <v>0</v>
      </c>
      <c r="D31" s="34">
        <f t="shared" si="41"/>
        <v>0</v>
      </c>
      <c r="E31" s="34">
        <f t="shared" ref="E31" si="42">SUM(E32:E34,E39)</f>
        <v>0</v>
      </c>
      <c r="F31" s="34">
        <f t="shared" ref="F31" si="43">SUM(F32:F34,F39)</f>
        <v>0</v>
      </c>
      <c r="G31" s="34">
        <f t="shared" ref="G31" si="44">SUM(G32:G34,G39)</f>
        <v>0</v>
      </c>
      <c r="H31" s="34">
        <f t="shared" ref="H31" si="45">SUM(H32:H34,H39)</f>
        <v>0</v>
      </c>
      <c r="I31" s="34">
        <f t="shared" ref="I31" si="46">SUM(I32:I34,I39)</f>
        <v>0</v>
      </c>
      <c r="J31" s="34">
        <f t="shared" ref="J31" si="47">SUM(J32:J34,J39)</f>
        <v>0</v>
      </c>
      <c r="K31" s="34">
        <f t="shared" ref="K31" si="48">SUM(K32:K34,K39)</f>
        <v>0</v>
      </c>
      <c r="L31" s="34">
        <f t="shared" ref="L31" si="49">SUM(L32:L34,L39)</f>
        <v>0</v>
      </c>
      <c r="M31" s="34">
        <f t="shared" ref="M31" si="50">SUM(M32:M34,M39)</f>
        <v>0</v>
      </c>
    </row>
    <row r="32" spans="1:13" ht="15" customHeight="1" x14ac:dyDescent="0.25">
      <c r="A32" s="53" t="s">
        <v>35</v>
      </c>
      <c r="B32" s="53" t="s">
        <v>275</v>
      </c>
      <c r="C32" s="74">
        <f>IF(0-'D. Bilans projekt'!C6-'D. Bilans projekt'!C11-C7&gt;0,0,(0-'D. Bilans projekt'!C6-'D. Bilans projekt'!C11-C7)*-1)+'F. RZiS projekt'!C22</f>
        <v>0</v>
      </c>
      <c r="D32" s="74">
        <f>IF('D. Bilans projekt'!C6+'D. Bilans projekt'!C11-'D. Bilans projekt'!D6-'D. Bilans projekt'!D11-D7&gt;0,0,('D. Bilans projekt'!C6+'D. Bilans projekt'!C11-'D. Bilans projekt'!D6-'D. Bilans projekt'!D11-D7)*-1)+'F. RZiS projekt'!D22</f>
        <v>0</v>
      </c>
      <c r="E32" s="74">
        <f>IF('D. Bilans projekt'!D6+'D. Bilans projekt'!D11-'D. Bilans projekt'!E6-'D. Bilans projekt'!E11-E7&gt;0,0,('D. Bilans projekt'!D6+'D. Bilans projekt'!D11-'D. Bilans projekt'!E6-'D. Bilans projekt'!E11-E7)*-1)+'F. RZiS projekt'!E22</f>
        <v>0</v>
      </c>
      <c r="F32" s="74">
        <f>IF('D. Bilans projekt'!E6+'D. Bilans projekt'!E11-'D. Bilans projekt'!F6-'D. Bilans projekt'!F11-F7&gt;0,0,('D. Bilans projekt'!E6+'D. Bilans projekt'!E11-'D. Bilans projekt'!F6-'D. Bilans projekt'!F11-F7)*-1)+'F. RZiS projekt'!F22</f>
        <v>0</v>
      </c>
      <c r="G32" s="74">
        <f>IF('D. Bilans projekt'!F6+'D. Bilans projekt'!F11-'D. Bilans projekt'!G6-'D. Bilans projekt'!G11-G7&gt;0,0,('D. Bilans projekt'!F6+'D. Bilans projekt'!F11-'D. Bilans projekt'!G6-'D. Bilans projekt'!G11-G7)*-1)+'F. RZiS projekt'!G22</f>
        <v>0</v>
      </c>
      <c r="H32" s="74">
        <f>IF('D. Bilans projekt'!G6+'D. Bilans projekt'!G11-'D. Bilans projekt'!H6-'D. Bilans projekt'!H11-H7&gt;0,0,('D. Bilans projekt'!G6+'D. Bilans projekt'!G11-'D. Bilans projekt'!H6-'D. Bilans projekt'!H11-H7)*-1)+'F. RZiS projekt'!H22</f>
        <v>0</v>
      </c>
      <c r="I32" s="74">
        <f>IF('D. Bilans projekt'!H6+'D. Bilans projekt'!H11-'D. Bilans projekt'!I6-'D. Bilans projekt'!I11-I7&gt;0,0,('D. Bilans projekt'!H6+'D. Bilans projekt'!H11-'D. Bilans projekt'!I6-'D. Bilans projekt'!I11-I7)*-1)+'F. RZiS projekt'!I22</f>
        <v>0</v>
      </c>
      <c r="J32" s="74">
        <f>IF('D. Bilans projekt'!I6+'D. Bilans projekt'!I11-'D. Bilans projekt'!J6-'D. Bilans projekt'!J11-J7&gt;0,0,('D. Bilans projekt'!I6+'D. Bilans projekt'!I11-'D. Bilans projekt'!J6-'D. Bilans projekt'!J11-J7)*-1)+'F. RZiS projekt'!J22</f>
        <v>0</v>
      </c>
      <c r="K32" s="74">
        <f>IF('D. Bilans projekt'!J6+'D. Bilans projekt'!J11-'D. Bilans projekt'!K6-'D. Bilans projekt'!K11-K7&gt;0,0,('D. Bilans projekt'!J6+'D. Bilans projekt'!J11-'D. Bilans projekt'!K6-'D. Bilans projekt'!K11-K7)*-1)+'F. RZiS projekt'!K22</f>
        <v>0</v>
      </c>
      <c r="L32" s="74">
        <f>IF('D. Bilans projekt'!K6+'D. Bilans projekt'!K11-'D. Bilans projekt'!L6-'D. Bilans projekt'!L11-L7&gt;0,0,('D. Bilans projekt'!K6+'D. Bilans projekt'!K11-'D. Bilans projekt'!L6-'D. Bilans projekt'!L11-L7)*-1)+'F. RZiS projekt'!L22</f>
        <v>0</v>
      </c>
      <c r="M32" s="74">
        <f>IF('D. Bilans projekt'!L6+'D. Bilans projekt'!L11-'D. Bilans projekt'!M6-'D. Bilans projekt'!M11-M7&gt;0,0,('D. Bilans projekt'!L6+'D. Bilans projekt'!L11-'D. Bilans projekt'!M6-'D. Bilans projekt'!M11-M7)*-1)+'F. RZiS projekt'!M22</f>
        <v>0</v>
      </c>
    </row>
    <row r="33" spans="1:13" ht="15" customHeight="1" x14ac:dyDescent="0.25">
      <c r="A33" s="53" t="s">
        <v>37</v>
      </c>
      <c r="B33" s="53" t="s">
        <v>276</v>
      </c>
      <c r="C33" s="74">
        <f>IF(0-'D. Bilans projekt'!C25-'D. Bilans projekt'!C26&lt;0,'D. Bilans projekt'!C25+'D. Bilans projekt'!C26-0,0)</f>
        <v>0</v>
      </c>
      <c r="D33" s="74">
        <f>IF('D. Bilans projekt'!C25+'D. Bilans projekt'!C26-'D. Bilans projekt'!D25-'D. Bilans projekt'!D26&lt;0,'D. Bilans projekt'!D25+'D. Bilans projekt'!D26-'D. Bilans projekt'!C25-'D. Bilans projekt'!C26,0)</f>
        <v>0</v>
      </c>
      <c r="E33" s="74">
        <f>IF('D. Bilans projekt'!D25+'D. Bilans projekt'!D26-'D. Bilans projekt'!E25-'D. Bilans projekt'!E26&lt;0,'D. Bilans projekt'!E25+'D. Bilans projekt'!E26-'D. Bilans projekt'!D25-'D. Bilans projekt'!D26,0)</f>
        <v>0</v>
      </c>
      <c r="F33" s="74">
        <f>IF('D. Bilans projekt'!E25+'D. Bilans projekt'!E26-'D. Bilans projekt'!F25-'D. Bilans projekt'!F26&lt;0,'D. Bilans projekt'!F25+'D. Bilans projekt'!F26-'D. Bilans projekt'!E25-'D. Bilans projekt'!E26,0)</f>
        <v>0</v>
      </c>
      <c r="G33" s="74">
        <f>IF('D. Bilans projekt'!F25+'D. Bilans projekt'!F26-'D. Bilans projekt'!G25-'D. Bilans projekt'!G26&lt;0,'D. Bilans projekt'!G25+'D. Bilans projekt'!G26-'D. Bilans projekt'!F25-'D. Bilans projekt'!F26,0)</f>
        <v>0</v>
      </c>
      <c r="H33" s="74">
        <f>IF('D. Bilans projekt'!G25+'D. Bilans projekt'!G26-'D. Bilans projekt'!H25-'D. Bilans projekt'!H26&lt;0,'D. Bilans projekt'!H25+'D. Bilans projekt'!H26-'D. Bilans projekt'!G25-'D. Bilans projekt'!G26,0)</f>
        <v>0</v>
      </c>
      <c r="I33" s="74">
        <f>IF('D. Bilans projekt'!H25+'D. Bilans projekt'!H26-'D. Bilans projekt'!I25-'D. Bilans projekt'!I26&lt;0,'D. Bilans projekt'!I25+'D. Bilans projekt'!I26-'D. Bilans projekt'!H25-'D. Bilans projekt'!H26,0)</f>
        <v>0</v>
      </c>
      <c r="J33" s="74">
        <f>IF('D. Bilans projekt'!I25+'D. Bilans projekt'!I26-'D. Bilans projekt'!J25-'D. Bilans projekt'!J26&lt;0,'D. Bilans projekt'!J25+'D. Bilans projekt'!J26-'D. Bilans projekt'!I25-'D. Bilans projekt'!I26,0)</f>
        <v>0</v>
      </c>
      <c r="K33" s="74">
        <f>IF('D. Bilans projekt'!J25+'D. Bilans projekt'!J26-'D. Bilans projekt'!K25-'D. Bilans projekt'!K26&lt;0,'D. Bilans projekt'!K25+'D. Bilans projekt'!K26-'D. Bilans projekt'!J25-'D. Bilans projekt'!J26,0)</f>
        <v>0</v>
      </c>
      <c r="L33" s="74">
        <f>IF('D. Bilans projekt'!K25+'D. Bilans projekt'!K26-'D. Bilans projekt'!L25-'D. Bilans projekt'!L26&lt;0,'D. Bilans projekt'!L25+'D. Bilans projekt'!L26-'D. Bilans projekt'!K25-'D. Bilans projekt'!K26,0)</f>
        <v>0</v>
      </c>
      <c r="M33" s="74">
        <f>IF('D. Bilans projekt'!L25+'D. Bilans projekt'!L26-'D. Bilans projekt'!M25-'D. Bilans projekt'!M26&lt;0,'D. Bilans projekt'!M25+'D. Bilans projekt'!M26-'D. Bilans projekt'!L25-'D. Bilans projekt'!L26,0)</f>
        <v>0</v>
      </c>
    </row>
    <row r="34" spans="1:13" s="5" customFormat="1" ht="15" customHeight="1" x14ac:dyDescent="0.25">
      <c r="A34" s="53" t="s">
        <v>38</v>
      </c>
      <c r="B34" s="53" t="s">
        <v>277</v>
      </c>
      <c r="C34" s="54">
        <f t="shared" ref="C34:D34" si="51">SUM(C35:C36)</f>
        <v>0</v>
      </c>
      <c r="D34" s="54">
        <f t="shared" si="51"/>
        <v>0</v>
      </c>
      <c r="E34" s="54">
        <f t="shared" ref="E34" si="52">SUM(E35:E36)</f>
        <v>0</v>
      </c>
      <c r="F34" s="54">
        <f t="shared" ref="F34" si="53">SUM(F35:F36)</f>
        <v>0</v>
      </c>
      <c r="G34" s="54">
        <f t="shared" ref="G34" si="54">SUM(G35:G36)</f>
        <v>0</v>
      </c>
      <c r="H34" s="54">
        <f t="shared" ref="H34" si="55">SUM(H35:H36)</f>
        <v>0</v>
      </c>
      <c r="I34" s="54">
        <f t="shared" ref="I34" si="56">SUM(I35:I36)</f>
        <v>0</v>
      </c>
      <c r="J34" s="54">
        <f t="shared" ref="J34" si="57">SUM(J35:J36)</f>
        <v>0</v>
      </c>
      <c r="K34" s="54">
        <f t="shared" ref="K34" si="58">SUM(K35:K36)</f>
        <v>0</v>
      </c>
      <c r="L34" s="54">
        <f t="shared" ref="L34" si="59">SUM(L35:L36)</f>
        <v>0</v>
      </c>
      <c r="M34" s="54">
        <f t="shared" ref="M34" si="60">SUM(M35:M36)</f>
        <v>0</v>
      </c>
    </row>
    <row r="35" spans="1:13" s="5" customFormat="1" ht="15" customHeight="1" x14ac:dyDescent="0.25">
      <c r="A35" s="41" t="s">
        <v>152</v>
      </c>
      <c r="B35" s="41" t="s">
        <v>153</v>
      </c>
      <c r="C35" s="77">
        <f>IF(0&lt;'D. Bilans projekt'!C28+'D. Bilans projekt'!C74,'D. Bilans projekt'!C28+'D. Bilans projekt'!C74-0,0)</f>
        <v>0</v>
      </c>
      <c r="D35" s="77">
        <f>IF('D. Bilans projekt'!C28+'D. Bilans projekt'!C74&lt;'D. Bilans projekt'!D28+'D. Bilans projekt'!D74,'D. Bilans projekt'!D28+'D. Bilans projekt'!D74-'D. Bilans projekt'!C28-'D. Bilans projekt'!C74,0)</f>
        <v>0</v>
      </c>
      <c r="E35" s="77">
        <f>IF('D. Bilans projekt'!D28+'D. Bilans projekt'!D74&lt;'D. Bilans projekt'!E28+'D. Bilans projekt'!E74,'D. Bilans projekt'!E28+'D. Bilans projekt'!E74-'D. Bilans projekt'!D28-'D. Bilans projekt'!D74,0)</f>
        <v>0</v>
      </c>
      <c r="F35" s="77">
        <f>IF('D. Bilans projekt'!E28+'D. Bilans projekt'!E74&lt;'D. Bilans projekt'!F28+'D. Bilans projekt'!F74,'D. Bilans projekt'!F28+'D. Bilans projekt'!F74-'D. Bilans projekt'!E28-'D. Bilans projekt'!E74,0)</f>
        <v>0</v>
      </c>
      <c r="G35" s="77">
        <f>IF('D. Bilans projekt'!F28+'D. Bilans projekt'!F74&lt;'D. Bilans projekt'!G28+'D. Bilans projekt'!G74,'D. Bilans projekt'!G28+'D. Bilans projekt'!G74-'D. Bilans projekt'!F28-'D. Bilans projekt'!F74,0)</f>
        <v>0</v>
      </c>
      <c r="H35" s="77">
        <f>IF('D. Bilans projekt'!G28+'D. Bilans projekt'!G74&lt;'D. Bilans projekt'!H28+'D. Bilans projekt'!H74,'D. Bilans projekt'!H28+'D. Bilans projekt'!H74-'D. Bilans projekt'!G28-'D. Bilans projekt'!G74,0)</f>
        <v>0</v>
      </c>
      <c r="I35" s="77">
        <f>IF('D. Bilans projekt'!H28+'D. Bilans projekt'!H74&lt;'D. Bilans projekt'!I28+'D. Bilans projekt'!I74,'D. Bilans projekt'!I28+'D. Bilans projekt'!I74-'D. Bilans projekt'!H28-'D. Bilans projekt'!H74,0)</f>
        <v>0</v>
      </c>
      <c r="J35" s="77">
        <f>IF('D. Bilans projekt'!I28+'D. Bilans projekt'!I74&lt;'D. Bilans projekt'!J28+'D. Bilans projekt'!J74,'D. Bilans projekt'!J28+'D. Bilans projekt'!J74-'D. Bilans projekt'!I28-'D. Bilans projekt'!I74,0)</f>
        <v>0</v>
      </c>
      <c r="K35" s="77">
        <f>IF('D. Bilans projekt'!J28+'D. Bilans projekt'!J74&lt;'D. Bilans projekt'!K28+'D. Bilans projekt'!K74,'D. Bilans projekt'!K28+'D. Bilans projekt'!K74-'D. Bilans projekt'!J28-'D. Bilans projekt'!J74,0)</f>
        <v>0</v>
      </c>
      <c r="L35" s="77">
        <f>IF('D. Bilans projekt'!K28+'D. Bilans projekt'!K74&lt;'D. Bilans projekt'!L28+'D. Bilans projekt'!L74,'D. Bilans projekt'!L28+'D. Bilans projekt'!L74-'D. Bilans projekt'!K28-'D. Bilans projekt'!K74,0)</f>
        <v>0</v>
      </c>
      <c r="M35" s="77">
        <f>IF('D. Bilans projekt'!L28+'D. Bilans projekt'!L74&lt;'D. Bilans projekt'!M28+'D. Bilans projekt'!M74,'D. Bilans projekt'!M28+'D. Bilans projekt'!M74-'D. Bilans projekt'!L28-'D. Bilans projekt'!L74,0)</f>
        <v>0</v>
      </c>
    </row>
    <row r="36" spans="1:13" s="5" customFormat="1" ht="15" customHeight="1" x14ac:dyDescent="0.25">
      <c r="A36" s="41" t="s">
        <v>159</v>
      </c>
      <c r="B36" s="41" t="s">
        <v>162</v>
      </c>
      <c r="C36" s="56">
        <f t="shared" ref="C36:D36" si="61">SUM(C37:C38)</f>
        <v>0</v>
      </c>
      <c r="D36" s="56">
        <f t="shared" si="61"/>
        <v>0</v>
      </c>
      <c r="E36" s="56">
        <f t="shared" ref="E36" si="62">SUM(E37:E38)</f>
        <v>0</v>
      </c>
      <c r="F36" s="56">
        <f t="shared" ref="F36" si="63">SUM(F37:F38)</f>
        <v>0</v>
      </c>
      <c r="G36" s="56">
        <f t="shared" ref="G36" si="64">SUM(G37:G38)</f>
        <v>0</v>
      </c>
      <c r="H36" s="56">
        <f t="shared" ref="H36" si="65">SUM(H37:H38)</f>
        <v>0</v>
      </c>
      <c r="I36" s="56">
        <f t="shared" ref="I36" si="66">SUM(I37:I38)</f>
        <v>0</v>
      </c>
      <c r="J36" s="56">
        <f t="shared" ref="J36" si="67">SUM(J37:J38)</f>
        <v>0</v>
      </c>
      <c r="K36" s="56">
        <f t="shared" ref="K36" si="68">SUM(K37:K38)</f>
        <v>0</v>
      </c>
      <c r="L36" s="56">
        <f t="shared" ref="L36" si="69">SUM(L37:L38)</f>
        <v>0</v>
      </c>
      <c r="M36" s="56">
        <f t="shared" ref="M36" si="70">SUM(M37:M38)</f>
        <v>0</v>
      </c>
    </row>
    <row r="37" spans="1:13" s="5" customFormat="1" ht="15" customHeight="1" x14ac:dyDescent="0.25">
      <c r="A37" s="41" t="s">
        <v>155</v>
      </c>
      <c r="B37" s="41" t="s">
        <v>279</v>
      </c>
      <c r="C37" s="77">
        <f>IF(0-'D. Bilans projekt'!C34-'D. Bilans projekt'!C39-'D. Bilans projekt'!C80&lt;0,'D. Bilans projekt'!C34+'D. Bilans projekt'!C39+'D. Bilans projekt'!C80-0,0)+'F. RZiS projekt'!C41</f>
        <v>0</v>
      </c>
      <c r="D37" s="77">
        <f>IF('D. Bilans projekt'!C34+'D. Bilans projekt'!C39+'D. Bilans projekt'!C80-'D. Bilans projekt'!D34-'D. Bilans projekt'!D39-'D. Bilans projekt'!D80&lt;0,'D. Bilans projekt'!D34+'D. Bilans projekt'!D39+'D. Bilans projekt'!D80-'D. Bilans projekt'!C34-'D. Bilans projekt'!C39-'D. Bilans projekt'!C80,0)+'F. RZiS projekt'!D41</f>
        <v>0</v>
      </c>
      <c r="E37" s="77">
        <f>IF('D. Bilans projekt'!D34+'D. Bilans projekt'!D39+'D. Bilans projekt'!D80-'D. Bilans projekt'!E34-'D. Bilans projekt'!E39-'D. Bilans projekt'!E80&lt;0,'D. Bilans projekt'!E34+'D. Bilans projekt'!E39+'D. Bilans projekt'!E80-'D. Bilans projekt'!D34-'D. Bilans projekt'!D39-'D. Bilans projekt'!D80,0)+'F. RZiS projekt'!E41</f>
        <v>0</v>
      </c>
      <c r="F37" s="77">
        <f>IF('D. Bilans projekt'!E34+'D. Bilans projekt'!E39+'D. Bilans projekt'!E80-'D. Bilans projekt'!F34-'D. Bilans projekt'!F39-'D. Bilans projekt'!F80&lt;0,'D. Bilans projekt'!F34+'D. Bilans projekt'!F39+'D. Bilans projekt'!F80-'D. Bilans projekt'!E34-'D. Bilans projekt'!E39-'D. Bilans projekt'!E80,0)+'F. RZiS projekt'!F41</f>
        <v>0</v>
      </c>
      <c r="G37" s="77">
        <f>IF('D. Bilans projekt'!F34+'D. Bilans projekt'!F39+'D. Bilans projekt'!F80-'D. Bilans projekt'!G34-'D. Bilans projekt'!G39-'D. Bilans projekt'!G80&lt;0,'D. Bilans projekt'!G34+'D. Bilans projekt'!G39+'D. Bilans projekt'!G80-'D. Bilans projekt'!F34-'D. Bilans projekt'!F39-'D. Bilans projekt'!F80,0)+'F. RZiS projekt'!G41</f>
        <v>0</v>
      </c>
      <c r="H37" s="77">
        <f>IF('D. Bilans projekt'!G34+'D. Bilans projekt'!G39+'D. Bilans projekt'!G80-'D. Bilans projekt'!H34-'D. Bilans projekt'!H39-'D. Bilans projekt'!H80&lt;0,'D. Bilans projekt'!H34+'D. Bilans projekt'!H39+'D. Bilans projekt'!H80-'D. Bilans projekt'!G34-'D. Bilans projekt'!G39-'D. Bilans projekt'!G80,0)+'F. RZiS projekt'!H41</f>
        <v>0</v>
      </c>
      <c r="I37" s="77">
        <f>IF('D. Bilans projekt'!H34+'D. Bilans projekt'!H39+'D. Bilans projekt'!H80-'D. Bilans projekt'!I34-'D. Bilans projekt'!I39-'D. Bilans projekt'!I80&lt;0,'D. Bilans projekt'!I34+'D. Bilans projekt'!I39+'D. Bilans projekt'!I80-'D. Bilans projekt'!H34-'D. Bilans projekt'!H39-'D. Bilans projekt'!H80,0)+'F. RZiS projekt'!I41</f>
        <v>0</v>
      </c>
      <c r="J37" s="77">
        <f>IF('D. Bilans projekt'!I34+'D. Bilans projekt'!I39+'D. Bilans projekt'!I80-'D. Bilans projekt'!J34-'D. Bilans projekt'!J39-'D. Bilans projekt'!J80&lt;0,'D. Bilans projekt'!J34+'D. Bilans projekt'!J39+'D. Bilans projekt'!J80-'D. Bilans projekt'!I34-'D. Bilans projekt'!I39-'D. Bilans projekt'!I80,0)+'F. RZiS projekt'!J41</f>
        <v>0</v>
      </c>
      <c r="K37" s="77">
        <f>IF('D. Bilans projekt'!J34+'D. Bilans projekt'!J39+'D. Bilans projekt'!J80-'D. Bilans projekt'!K34-'D. Bilans projekt'!K39-'D. Bilans projekt'!K80&lt;0,'D. Bilans projekt'!K34+'D. Bilans projekt'!K39+'D. Bilans projekt'!K80-'D. Bilans projekt'!J34-'D. Bilans projekt'!J39-'D. Bilans projekt'!J80,0)+'F. RZiS projekt'!K41</f>
        <v>0</v>
      </c>
      <c r="L37" s="77">
        <f>IF('D. Bilans projekt'!K34+'D. Bilans projekt'!K39+'D. Bilans projekt'!K80-'D. Bilans projekt'!L34-'D. Bilans projekt'!L39-'D. Bilans projekt'!L80&lt;0,'D. Bilans projekt'!L34+'D. Bilans projekt'!L39+'D. Bilans projekt'!L80-'D. Bilans projekt'!K34-'D. Bilans projekt'!K39-'D. Bilans projekt'!K80,0)+'F. RZiS projekt'!L41</f>
        <v>0</v>
      </c>
      <c r="M37" s="77">
        <f>IF('D. Bilans projekt'!L34+'D. Bilans projekt'!L39+'D. Bilans projekt'!L80-'D. Bilans projekt'!M34-'D. Bilans projekt'!M39-'D. Bilans projekt'!M80&lt;0,'D. Bilans projekt'!M34+'D. Bilans projekt'!M39+'D. Bilans projekt'!M80-'D. Bilans projekt'!L34-'D. Bilans projekt'!L39-'D. Bilans projekt'!L80,0)+'F. RZiS projekt'!M41</f>
        <v>0</v>
      </c>
    </row>
    <row r="38" spans="1:13" s="5" customFormat="1" ht="15" customHeight="1" x14ac:dyDescent="0.25">
      <c r="A38" s="41" t="s">
        <v>155</v>
      </c>
      <c r="B38" s="41" t="s">
        <v>280</v>
      </c>
      <c r="C38" s="77">
        <f>IF(0-'D. Bilans projekt'!C36-'D. Bilans projekt'!C41&lt;0,'D. Bilans projekt'!C36+'D. Bilans projekt'!C41-0,0)</f>
        <v>0</v>
      </c>
      <c r="D38" s="77">
        <f>IF('D. Bilans projekt'!C36+'D. Bilans projekt'!C41-'D. Bilans projekt'!D36-'D. Bilans projekt'!D41&lt;0,'D. Bilans projekt'!D36+'D. Bilans projekt'!D41-'D. Bilans projekt'!C36-'D. Bilans projekt'!C41,0)</f>
        <v>0</v>
      </c>
      <c r="E38" s="77">
        <f>IF('D. Bilans projekt'!D36+'D. Bilans projekt'!D41-'D. Bilans projekt'!E36-'D. Bilans projekt'!E41&lt;0,'D. Bilans projekt'!E36+'D. Bilans projekt'!E41-'D. Bilans projekt'!D36-'D. Bilans projekt'!D41,0)</f>
        <v>0</v>
      </c>
      <c r="F38" s="77">
        <f>IF('D. Bilans projekt'!E36+'D. Bilans projekt'!E41-'D. Bilans projekt'!F36-'D. Bilans projekt'!F41&lt;0,'D. Bilans projekt'!F36+'D. Bilans projekt'!F41-'D. Bilans projekt'!E36-'D. Bilans projekt'!E41,0)</f>
        <v>0</v>
      </c>
      <c r="G38" s="77">
        <f>IF('D. Bilans projekt'!F36+'D. Bilans projekt'!F41-'D. Bilans projekt'!G36-'D. Bilans projekt'!G41&lt;0,'D. Bilans projekt'!G36+'D. Bilans projekt'!G41-'D. Bilans projekt'!F36-'D. Bilans projekt'!F41,0)</f>
        <v>0</v>
      </c>
      <c r="H38" s="77">
        <f>IF('D. Bilans projekt'!G36+'D. Bilans projekt'!G41-'D. Bilans projekt'!H36-'D. Bilans projekt'!H41&lt;0,'D. Bilans projekt'!H36+'D. Bilans projekt'!H41-'D. Bilans projekt'!G36-'D. Bilans projekt'!G41,0)</f>
        <v>0</v>
      </c>
      <c r="I38" s="77">
        <f>IF('D. Bilans projekt'!H36+'D. Bilans projekt'!H41-'D. Bilans projekt'!I36-'D. Bilans projekt'!I41&lt;0,'D. Bilans projekt'!I36+'D. Bilans projekt'!I41-'D. Bilans projekt'!H36-'D. Bilans projekt'!H41,0)</f>
        <v>0</v>
      </c>
      <c r="J38" s="77">
        <f>IF('D. Bilans projekt'!I36+'D. Bilans projekt'!I41-'D. Bilans projekt'!J36-'D. Bilans projekt'!J41&lt;0,'D. Bilans projekt'!J36+'D. Bilans projekt'!J41-'D. Bilans projekt'!I36-'D. Bilans projekt'!I41,0)</f>
        <v>0</v>
      </c>
      <c r="K38" s="77">
        <f>IF('D. Bilans projekt'!J36+'D. Bilans projekt'!J41-'D. Bilans projekt'!K36-'D. Bilans projekt'!K41&lt;0,'D. Bilans projekt'!K36+'D. Bilans projekt'!K41-'D. Bilans projekt'!J36-'D. Bilans projekt'!J41,0)</f>
        <v>0</v>
      </c>
      <c r="L38" s="77">
        <f>IF('D. Bilans projekt'!K36+'D. Bilans projekt'!K41-'D. Bilans projekt'!L36-'D. Bilans projekt'!L41&lt;0,'D. Bilans projekt'!L36+'D. Bilans projekt'!L41-'D. Bilans projekt'!K36-'D. Bilans projekt'!K41,0)</f>
        <v>0</v>
      </c>
      <c r="M38" s="77">
        <f>IF('D. Bilans projekt'!L36+'D. Bilans projekt'!L41-'D. Bilans projekt'!M36-'D. Bilans projekt'!M41&lt;0,'D. Bilans projekt'!M36+'D. Bilans projekt'!M41-'D. Bilans projekt'!L36-'D. Bilans projekt'!L41,0)</f>
        <v>0</v>
      </c>
    </row>
    <row r="39" spans="1:13" s="5" customFormat="1" ht="15" customHeight="1" x14ac:dyDescent="0.25">
      <c r="A39" s="53" t="s">
        <v>67</v>
      </c>
      <c r="B39" s="53" t="s">
        <v>281</v>
      </c>
      <c r="C39" s="74">
        <f>IF(0-'D. Bilans projekt'!C35-'D. Bilans projekt'!C37-'D. Bilans projekt'!C40-'D. Bilans projekt'!C42-'D. Bilans projekt'!C81-'D. Bilans projekt'!C82-'D. Bilans projekt'!C83&lt;0,'D. Bilans projekt'!C35+'D. Bilans projekt'!C37+'D. Bilans projekt'!C40+'D. Bilans projekt'!C42+'D. Bilans projekt'!C81+'D. Bilans projekt'!C82+'D. Bilans projekt'!C83-0,0)+'F. RZiS projekt'!C23+'F. RZiS projekt'!C43+IF(0-'D. Bilans projekt'!C43-'D. Bilans projekt'!C88&lt;0,'D. Bilans projekt'!C43+'D. Bilans projekt'!C88-0,0)</f>
        <v>0</v>
      </c>
      <c r="D39" s="74">
        <f>IF('D. Bilans projekt'!C35+'D. Bilans projekt'!C37+'D. Bilans projekt'!C40+'D. Bilans projekt'!C42+'D. Bilans projekt'!C81+'D. Bilans projekt'!C82+'D. Bilans projekt'!C83-'D. Bilans projekt'!D35-'D. Bilans projekt'!D37-'D. Bilans projekt'!D40-'D. Bilans projekt'!D42-'D. Bilans projekt'!D81-'D. Bilans projekt'!D82-'D. Bilans projekt'!D83&lt;0,'D. Bilans projekt'!D35+'D. Bilans projekt'!D37+'D. Bilans projekt'!D40+'D. Bilans projekt'!D42+'D. Bilans projekt'!D81+'D. Bilans projekt'!D82+'D. Bilans projekt'!D83-'D. Bilans projekt'!C35-'D. Bilans projekt'!C37-'D. Bilans projekt'!C40-'D. Bilans projekt'!C42-'D. Bilans projekt'!C81-'D. Bilans projekt'!C82-'D. Bilans projekt'!C83,0)+'F. RZiS projekt'!D23+'F. RZiS projekt'!D43+IF('D. Bilans projekt'!C43+'D. Bilans projekt'!C88-'D. Bilans projekt'!D43-'D. Bilans projekt'!D88&lt;0,'D. Bilans projekt'!D43+'D. Bilans projekt'!D88-'D. Bilans projekt'!C43-'D. Bilans projekt'!C88,0)</f>
        <v>0</v>
      </c>
      <c r="E39" s="74">
        <f>IF('D. Bilans projekt'!D35+'D. Bilans projekt'!D37+'D. Bilans projekt'!D40+'D. Bilans projekt'!D42+'D. Bilans projekt'!D81+'D. Bilans projekt'!D82+'D. Bilans projekt'!D83-'D. Bilans projekt'!E35-'D. Bilans projekt'!E37-'D. Bilans projekt'!E40-'D. Bilans projekt'!E42-'D. Bilans projekt'!E81-'D. Bilans projekt'!E82-'D. Bilans projekt'!E83&lt;0,'D. Bilans projekt'!E35+'D. Bilans projekt'!E37+'D. Bilans projekt'!E40+'D. Bilans projekt'!E42+'D. Bilans projekt'!E81+'D. Bilans projekt'!E82+'D. Bilans projekt'!E83-'D. Bilans projekt'!D35-'D. Bilans projekt'!D37-'D. Bilans projekt'!D40-'D. Bilans projekt'!D42-'D. Bilans projekt'!D81-'D. Bilans projekt'!D82-'D. Bilans projekt'!D83,0)+'F. RZiS projekt'!E23+'F. RZiS projekt'!E43+IF('D. Bilans projekt'!D43+'D. Bilans projekt'!D88-'D. Bilans projekt'!E43-'D. Bilans projekt'!E88&lt;0,'D. Bilans projekt'!E43+'D. Bilans projekt'!E88-'D. Bilans projekt'!D43-'D. Bilans projekt'!D88,0)</f>
        <v>0</v>
      </c>
      <c r="F39" s="74">
        <f>IF('D. Bilans projekt'!E35+'D. Bilans projekt'!E37+'D. Bilans projekt'!E40+'D. Bilans projekt'!E42+'D. Bilans projekt'!E81+'D. Bilans projekt'!E82+'D. Bilans projekt'!E83-'D. Bilans projekt'!F35-'D. Bilans projekt'!F37-'D. Bilans projekt'!F40-'D. Bilans projekt'!F42-'D. Bilans projekt'!F81-'D. Bilans projekt'!F82-'D. Bilans projekt'!F83&lt;0,'D. Bilans projekt'!F35+'D. Bilans projekt'!F37+'D. Bilans projekt'!F40+'D. Bilans projekt'!F42+'D. Bilans projekt'!F81+'D. Bilans projekt'!F82+'D. Bilans projekt'!F83-'D. Bilans projekt'!E35-'D. Bilans projekt'!E37-'D. Bilans projekt'!E40-'D. Bilans projekt'!E42-'D. Bilans projekt'!E81-'D. Bilans projekt'!E82-'D. Bilans projekt'!E83,0)+'F. RZiS projekt'!F23+'F. RZiS projekt'!F43+IF('D. Bilans projekt'!E43+'D. Bilans projekt'!E88-'D. Bilans projekt'!F43-'D. Bilans projekt'!F88&lt;0,'D. Bilans projekt'!F43+'D. Bilans projekt'!F88-'D. Bilans projekt'!E43-'D. Bilans projekt'!E88,0)</f>
        <v>0</v>
      </c>
      <c r="G39" s="74">
        <f>IF('D. Bilans projekt'!F35+'D. Bilans projekt'!F37+'D. Bilans projekt'!F40+'D. Bilans projekt'!F42+'D. Bilans projekt'!F81+'D. Bilans projekt'!F82+'D. Bilans projekt'!F83-'D. Bilans projekt'!G35-'D. Bilans projekt'!G37-'D. Bilans projekt'!G40-'D. Bilans projekt'!G42-'D. Bilans projekt'!G81-'D. Bilans projekt'!G82-'D. Bilans projekt'!G83&lt;0,'D. Bilans projekt'!G35+'D. Bilans projekt'!G37+'D. Bilans projekt'!G40+'D. Bilans projekt'!G42+'D. Bilans projekt'!G81+'D. Bilans projekt'!G82+'D. Bilans projekt'!G83-'D. Bilans projekt'!F35-'D. Bilans projekt'!F37-'D. Bilans projekt'!F40-'D. Bilans projekt'!F42-'D. Bilans projekt'!F81-'D. Bilans projekt'!F82-'D. Bilans projekt'!F83,0)+'F. RZiS projekt'!G23+'F. RZiS projekt'!G43+IF('D. Bilans projekt'!F43+'D. Bilans projekt'!F88-'D. Bilans projekt'!G43-'D. Bilans projekt'!G88&lt;0,'D. Bilans projekt'!G43+'D. Bilans projekt'!G88-'D. Bilans projekt'!F43-'D. Bilans projekt'!F88,0)</f>
        <v>0</v>
      </c>
      <c r="H39" s="74">
        <f>IF('D. Bilans projekt'!G35+'D. Bilans projekt'!G37+'D. Bilans projekt'!G40+'D. Bilans projekt'!G42+'D. Bilans projekt'!G81+'D. Bilans projekt'!G82+'D. Bilans projekt'!G83-'D. Bilans projekt'!H35-'D. Bilans projekt'!H37-'D. Bilans projekt'!H40-'D. Bilans projekt'!H42-'D. Bilans projekt'!H81-'D. Bilans projekt'!H82-'D. Bilans projekt'!H83&lt;0,'D. Bilans projekt'!H35+'D. Bilans projekt'!H37+'D. Bilans projekt'!H40+'D. Bilans projekt'!H42+'D. Bilans projekt'!H81+'D. Bilans projekt'!H82+'D. Bilans projekt'!H83-'D. Bilans projekt'!G35-'D. Bilans projekt'!G37-'D. Bilans projekt'!G40-'D. Bilans projekt'!G42-'D. Bilans projekt'!G81-'D. Bilans projekt'!G82-'D. Bilans projekt'!G83,0)+'F. RZiS projekt'!H23+'F. RZiS projekt'!H43+IF('D. Bilans projekt'!G43+'D. Bilans projekt'!G88-'D. Bilans projekt'!H43-'D. Bilans projekt'!H88&lt;0,'D. Bilans projekt'!H43+'D. Bilans projekt'!H88-'D. Bilans projekt'!G43-'D. Bilans projekt'!G88,0)</f>
        <v>0</v>
      </c>
      <c r="I39" s="74">
        <f>IF('D. Bilans projekt'!H35+'D. Bilans projekt'!H37+'D. Bilans projekt'!H40+'D. Bilans projekt'!H42+'D. Bilans projekt'!H81+'D. Bilans projekt'!H82+'D. Bilans projekt'!H83-'D. Bilans projekt'!I35-'D. Bilans projekt'!I37-'D. Bilans projekt'!I40-'D. Bilans projekt'!I42-'D. Bilans projekt'!I81-'D. Bilans projekt'!I82-'D. Bilans projekt'!I83&lt;0,'D. Bilans projekt'!I35+'D. Bilans projekt'!I37+'D. Bilans projekt'!I40+'D. Bilans projekt'!I42+'D. Bilans projekt'!I81+'D. Bilans projekt'!I82+'D. Bilans projekt'!I83-'D. Bilans projekt'!H35-'D. Bilans projekt'!H37-'D. Bilans projekt'!H40-'D. Bilans projekt'!H42-'D. Bilans projekt'!H81-'D. Bilans projekt'!H82-'D. Bilans projekt'!H83,0)+'F. RZiS projekt'!I23+'F. RZiS projekt'!I43+IF('D. Bilans projekt'!H43+'D. Bilans projekt'!H88-'D. Bilans projekt'!I43-'D. Bilans projekt'!I88&lt;0,'D. Bilans projekt'!I43+'D. Bilans projekt'!I88-'D. Bilans projekt'!H43-'D. Bilans projekt'!H88,0)</f>
        <v>0</v>
      </c>
      <c r="J39" s="74">
        <f>IF('D. Bilans projekt'!I35+'D. Bilans projekt'!I37+'D. Bilans projekt'!I40+'D. Bilans projekt'!I42+'D. Bilans projekt'!I81+'D. Bilans projekt'!I82+'D. Bilans projekt'!I83-'D. Bilans projekt'!J35-'D. Bilans projekt'!J37-'D. Bilans projekt'!J40-'D. Bilans projekt'!J42-'D. Bilans projekt'!J81-'D. Bilans projekt'!J82-'D. Bilans projekt'!J83&lt;0,'D. Bilans projekt'!J35+'D. Bilans projekt'!J37+'D. Bilans projekt'!J40+'D. Bilans projekt'!J42+'D. Bilans projekt'!J81+'D. Bilans projekt'!J82+'D. Bilans projekt'!J83-'D. Bilans projekt'!I35-'D. Bilans projekt'!I37-'D. Bilans projekt'!I40-'D. Bilans projekt'!I42-'D. Bilans projekt'!I81-'D. Bilans projekt'!I82-'D. Bilans projekt'!I83,0)+'F. RZiS projekt'!J23+'F. RZiS projekt'!J43+IF('D. Bilans projekt'!I43+'D. Bilans projekt'!I88-'D. Bilans projekt'!J43-'D. Bilans projekt'!J88&lt;0,'D. Bilans projekt'!J43+'D. Bilans projekt'!J88-'D. Bilans projekt'!I43-'D. Bilans projekt'!I88,0)</f>
        <v>0</v>
      </c>
      <c r="K39" s="74">
        <f>IF('D. Bilans projekt'!J35+'D. Bilans projekt'!J37+'D. Bilans projekt'!J40+'D. Bilans projekt'!J42+'D. Bilans projekt'!J81+'D. Bilans projekt'!J82+'D. Bilans projekt'!J83-'D. Bilans projekt'!K35-'D. Bilans projekt'!K37-'D. Bilans projekt'!K40-'D. Bilans projekt'!K42-'D. Bilans projekt'!K81-'D. Bilans projekt'!K82-'D. Bilans projekt'!K83&lt;0,'D. Bilans projekt'!K35+'D. Bilans projekt'!K37+'D. Bilans projekt'!K40+'D. Bilans projekt'!K42+'D. Bilans projekt'!K81+'D. Bilans projekt'!K82+'D. Bilans projekt'!K83-'D. Bilans projekt'!J35-'D. Bilans projekt'!J37-'D. Bilans projekt'!J40-'D. Bilans projekt'!J42-'D. Bilans projekt'!J81-'D. Bilans projekt'!J82-'D. Bilans projekt'!J83,0)+'F. RZiS projekt'!K23+'F. RZiS projekt'!K43+IF('D. Bilans projekt'!J43+'D. Bilans projekt'!J88-'D. Bilans projekt'!K43-'D. Bilans projekt'!K88&lt;0,'D. Bilans projekt'!K43+'D. Bilans projekt'!K88-'D. Bilans projekt'!J43-'D. Bilans projekt'!J88,0)</f>
        <v>0</v>
      </c>
      <c r="L39" s="74">
        <f>IF('D. Bilans projekt'!K35+'D. Bilans projekt'!K37+'D. Bilans projekt'!K40+'D. Bilans projekt'!K42+'D. Bilans projekt'!K81+'D. Bilans projekt'!K82+'D. Bilans projekt'!K83-'D. Bilans projekt'!L35-'D. Bilans projekt'!L37-'D. Bilans projekt'!L40-'D. Bilans projekt'!L42-'D. Bilans projekt'!L81-'D. Bilans projekt'!L82-'D. Bilans projekt'!L83&lt;0,'D. Bilans projekt'!L35+'D. Bilans projekt'!L37+'D. Bilans projekt'!L40+'D. Bilans projekt'!L42+'D. Bilans projekt'!L81+'D. Bilans projekt'!L82+'D. Bilans projekt'!L83-'D. Bilans projekt'!K35-'D. Bilans projekt'!K37-'D. Bilans projekt'!K40-'D. Bilans projekt'!K42-'D. Bilans projekt'!K81-'D. Bilans projekt'!K82-'D. Bilans projekt'!K83,0)+'F. RZiS projekt'!L23+'F. RZiS projekt'!L43+IF('D. Bilans projekt'!K43+'D. Bilans projekt'!K88-'D. Bilans projekt'!L43-'D. Bilans projekt'!L88&lt;0,'D. Bilans projekt'!L43+'D. Bilans projekt'!L88-'D. Bilans projekt'!K43-'D. Bilans projekt'!K88,0)</f>
        <v>0</v>
      </c>
      <c r="M39" s="74">
        <f>IF('D. Bilans projekt'!L35+'D. Bilans projekt'!L37+'D. Bilans projekt'!L40+'D. Bilans projekt'!L42+'D. Bilans projekt'!L81+'D. Bilans projekt'!L82+'D. Bilans projekt'!L83-'D. Bilans projekt'!M35-'D. Bilans projekt'!M37-'D. Bilans projekt'!M40-'D. Bilans projekt'!M42-'D. Bilans projekt'!M81-'D. Bilans projekt'!M82-'D. Bilans projekt'!M83&lt;0,'D. Bilans projekt'!M35+'D. Bilans projekt'!M37+'D. Bilans projekt'!M40+'D. Bilans projekt'!M42+'D. Bilans projekt'!M81+'D. Bilans projekt'!M82+'D. Bilans projekt'!M83-'D. Bilans projekt'!L35-'D. Bilans projekt'!L37-'D. Bilans projekt'!L40-'D. Bilans projekt'!L42-'D. Bilans projekt'!L81-'D. Bilans projekt'!L82-'D. Bilans projekt'!L83,0)+'F. RZiS projekt'!M23+'F. RZiS projekt'!M43+IF('D. Bilans projekt'!L43+'D. Bilans projekt'!L88-'D. Bilans projekt'!M43-'D. Bilans projekt'!M88&lt;0,'D. Bilans projekt'!M43+'D. Bilans projekt'!M88-'D. Bilans projekt'!L43-'D. Bilans projekt'!L88,0)</f>
        <v>0</v>
      </c>
    </row>
    <row r="40" spans="1:13" ht="15" customHeight="1" x14ac:dyDescent="0.25">
      <c r="A40" s="32" t="s">
        <v>26</v>
      </c>
      <c r="B40" s="32" t="s">
        <v>73</v>
      </c>
      <c r="C40" s="34">
        <f t="shared" ref="C40:M40" si="71">C19-C31</f>
        <v>0</v>
      </c>
      <c r="D40" s="34">
        <f t="shared" si="71"/>
        <v>0</v>
      </c>
      <c r="E40" s="34">
        <f t="shared" si="71"/>
        <v>0</v>
      </c>
      <c r="F40" s="34">
        <f t="shared" si="71"/>
        <v>0</v>
      </c>
      <c r="G40" s="34">
        <f t="shared" si="71"/>
        <v>0</v>
      </c>
      <c r="H40" s="34">
        <f t="shared" si="71"/>
        <v>0</v>
      </c>
      <c r="I40" s="34">
        <f t="shared" si="71"/>
        <v>0</v>
      </c>
      <c r="J40" s="34">
        <f t="shared" si="71"/>
        <v>0</v>
      </c>
      <c r="K40" s="34">
        <f t="shared" si="71"/>
        <v>0</v>
      </c>
      <c r="L40" s="34">
        <f t="shared" si="71"/>
        <v>0</v>
      </c>
      <c r="M40" s="34">
        <f t="shared" si="71"/>
        <v>0</v>
      </c>
    </row>
    <row r="41" spans="1:13" ht="15" customHeight="1" x14ac:dyDescent="0.25">
      <c r="A41" s="71" t="s">
        <v>32</v>
      </c>
      <c r="B41" s="71" t="s">
        <v>74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 ht="15" customHeight="1" x14ac:dyDescent="0.25">
      <c r="A42" s="71" t="s">
        <v>57</v>
      </c>
      <c r="B42" s="71" t="s">
        <v>282</v>
      </c>
      <c r="C42" s="34">
        <f t="shared" ref="C42:D42" si="72">SUM(C43:C46)</f>
        <v>0</v>
      </c>
      <c r="D42" s="34">
        <f t="shared" si="72"/>
        <v>0</v>
      </c>
      <c r="E42" s="34">
        <f t="shared" ref="E42" si="73">SUM(E43:E46)</f>
        <v>0</v>
      </c>
      <c r="F42" s="34">
        <f t="shared" ref="F42" si="74">SUM(F43:F46)</f>
        <v>0</v>
      </c>
      <c r="G42" s="34">
        <f t="shared" ref="G42" si="75">SUM(G43:G46)</f>
        <v>0</v>
      </c>
      <c r="H42" s="34">
        <f t="shared" ref="H42" si="76">SUM(H43:H46)</f>
        <v>0</v>
      </c>
      <c r="I42" s="34">
        <f t="shared" ref="I42" si="77">SUM(I43:I46)</f>
        <v>0</v>
      </c>
      <c r="J42" s="34">
        <f t="shared" ref="J42" si="78">SUM(J43:J46)</f>
        <v>0</v>
      </c>
      <c r="K42" s="34">
        <f t="shared" ref="K42" si="79">SUM(K43:K46)</f>
        <v>0</v>
      </c>
      <c r="L42" s="34">
        <f t="shared" ref="L42" si="80">SUM(L43:L46)</f>
        <v>0</v>
      </c>
      <c r="M42" s="34">
        <f t="shared" ref="M42" si="81">SUM(M43:M46)</f>
        <v>0</v>
      </c>
    </row>
    <row r="43" spans="1:13" s="5" customFormat="1" ht="15" customHeight="1" x14ac:dyDescent="0.25">
      <c r="A43" s="53" t="s">
        <v>35</v>
      </c>
      <c r="B43" s="53" t="s">
        <v>364</v>
      </c>
      <c r="C43" s="74">
        <f>IF('D. Bilans projekt'!C94-'D. Bilans projekt'!C104-0&gt;0,'D. Bilans projekt'!C94-'D. Bilans projekt'!C104-0,0)</f>
        <v>0</v>
      </c>
      <c r="D43" s="74">
        <f>IF('D. Bilans projekt'!D94-'D. Bilans projekt'!D104-'D. Bilans projekt'!C94&gt;0,'D. Bilans projekt'!D94-'D. Bilans projekt'!D104-'D. Bilans projekt'!C94,0)</f>
        <v>0</v>
      </c>
      <c r="E43" s="74">
        <f>IF('D. Bilans projekt'!E94-'D. Bilans projekt'!E104-'D. Bilans projekt'!D94&gt;0,'D. Bilans projekt'!E94-'D. Bilans projekt'!E104-'D. Bilans projekt'!D94,0)</f>
        <v>0</v>
      </c>
      <c r="F43" s="74">
        <f>IF('D. Bilans projekt'!F94-'D. Bilans projekt'!F104-'D. Bilans projekt'!E94&gt;0,'D. Bilans projekt'!F94-'D. Bilans projekt'!F104-'D. Bilans projekt'!E94,0)</f>
        <v>0</v>
      </c>
      <c r="G43" s="74">
        <f>IF('D. Bilans projekt'!G94-'D. Bilans projekt'!G104-'D. Bilans projekt'!F94&gt;0,'D. Bilans projekt'!G94-'D. Bilans projekt'!G104-'D. Bilans projekt'!F94,0)</f>
        <v>0</v>
      </c>
      <c r="H43" s="74">
        <f>IF('D. Bilans projekt'!H94-'D. Bilans projekt'!H104-'D. Bilans projekt'!G94&gt;0,'D. Bilans projekt'!H94-'D. Bilans projekt'!H104-'D. Bilans projekt'!G94,0)</f>
        <v>0</v>
      </c>
      <c r="I43" s="74">
        <f>IF('D. Bilans projekt'!I94-'D. Bilans projekt'!I104-'D. Bilans projekt'!H94&gt;0,'D. Bilans projekt'!I94-'D. Bilans projekt'!I104-'D. Bilans projekt'!H94,0)</f>
        <v>0</v>
      </c>
      <c r="J43" s="74">
        <f>IF('D. Bilans projekt'!J94-'D. Bilans projekt'!J104-'D. Bilans projekt'!I94&gt;0,'D. Bilans projekt'!J94-'D. Bilans projekt'!J104-'D. Bilans projekt'!I94,0)</f>
        <v>0</v>
      </c>
      <c r="K43" s="74">
        <f>IF('D. Bilans projekt'!K94-'D. Bilans projekt'!K104-'D. Bilans projekt'!J94&gt;0,'D. Bilans projekt'!K94-'D. Bilans projekt'!K104-'D. Bilans projekt'!J94,0)</f>
        <v>0</v>
      </c>
      <c r="L43" s="74">
        <f>IF('D. Bilans projekt'!L94-'D. Bilans projekt'!L104-'D. Bilans projekt'!K94&gt;0,'D. Bilans projekt'!L94-'D. Bilans projekt'!L104-'D. Bilans projekt'!K94,0)</f>
        <v>0</v>
      </c>
      <c r="M43" s="74">
        <f>IF('D. Bilans projekt'!M94-'D. Bilans projekt'!M104-'D. Bilans projekt'!L94&gt;0,'D. Bilans projekt'!M94-'D. Bilans projekt'!M104-'D. Bilans projekt'!L94,0)</f>
        <v>0</v>
      </c>
    </row>
    <row r="44" spans="1:13" s="5" customFormat="1" ht="15" customHeight="1" x14ac:dyDescent="0.25">
      <c r="A44" s="53" t="s">
        <v>37</v>
      </c>
      <c r="B44" s="53" t="s">
        <v>36</v>
      </c>
      <c r="C44" s="74">
        <f>IF('D. Bilans projekt'!C119+'D. Bilans projekt'!C136-0&gt;0,'D. Bilans projekt'!C119+'D. Bilans projekt'!C136-0,0)</f>
        <v>0</v>
      </c>
      <c r="D44" s="74">
        <f>IF('D. Bilans projekt'!D119+'D. Bilans projekt'!D136-'D. Bilans projekt'!C119-'D. Bilans projekt'!C136&gt;0,'D. Bilans projekt'!D119+'D. Bilans projekt'!D136-'D. Bilans projekt'!C119-'D. Bilans projekt'!C136,0)</f>
        <v>0</v>
      </c>
      <c r="E44" s="74">
        <f>IF('D. Bilans projekt'!E119+'D. Bilans projekt'!E136-'D. Bilans projekt'!D119-'D. Bilans projekt'!D136&gt;0,'D. Bilans projekt'!E119+'D. Bilans projekt'!E136-'D. Bilans projekt'!D119-'D. Bilans projekt'!D136,0)</f>
        <v>0</v>
      </c>
      <c r="F44" s="74">
        <f>IF('D. Bilans projekt'!F119+'D. Bilans projekt'!F136-'D. Bilans projekt'!E119-'D. Bilans projekt'!E136&gt;0,'D. Bilans projekt'!F119+'D. Bilans projekt'!F136-'D. Bilans projekt'!E119-'D. Bilans projekt'!E136,0)</f>
        <v>0</v>
      </c>
      <c r="G44" s="74">
        <f>IF('D. Bilans projekt'!G119+'D. Bilans projekt'!G136-'D. Bilans projekt'!F119-'D. Bilans projekt'!F136&gt;0,'D. Bilans projekt'!G119+'D. Bilans projekt'!G136-'D. Bilans projekt'!F119-'D. Bilans projekt'!F136,0)</f>
        <v>0</v>
      </c>
      <c r="H44" s="74">
        <f>IF('D. Bilans projekt'!H119+'D. Bilans projekt'!H136-'D. Bilans projekt'!G119-'D. Bilans projekt'!G136&gt;0,'D. Bilans projekt'!H119+'D. Bilans projekt'!H136-'D. Bilans projekt'!G119-'D. Bilans projekt'!G136,0)</f>
        <v>0</v>
      </c>
      <c r="I44" s="74">
        <f>IF('D. Bilans projekt'!I119+'D. Bilans projekt'!I136-'D. Bilans projekt'!H119-'D. Bilans projekt'!H136&gt;0,'D. Bilans projekt'!I119+'D. Bilans projekt'!I136-'D. Bilans projekt'!H119-'D. Bilans projekt'!H136,0)</f>
        <v>0</v>
      </c>
      <c r="J44" s="74">
        <f>IF('D. Bilans projekt'!J119+'D. Bilans projekt'!J136-'D. Bilans projekt'!I119-'D. Bilans projekt'!I136&gt;0,'D. Bilans projekt'!J119+'D. Bilans projekt'!J136-'D. Bilans projekt'!I119-'D. Bilans projekt'!I136,0)</f>
        <v>0</v>
      </c>
      <c r="K44" s="74">
        <f>IF('D. Bilans projekt'!K119+'D. Bilans projekt'!K136-'D. Bilans projekt'!J119-'D. Bilans projekt'!J136&gt;0,'D. Bilans projekt'!K119+'D. Bilans projekt'!K136-'D. Bilans projekt'!J119-'D. Bilans projekt'!J136,0)</f>
        <v>0</v>
      </c>
      <c r="L44" s="74">
        <f>IF('D. Bilans projekt'!L119+'D. Bilans projekt'!L136-'D. Bilans projekt'!K119-'D. Bilans projekt'!K136&gt;0,'D. Bilans projekt'!L119+'D. Bilans projekt'!L136-'D. Bilans projekt'!K119-'D. Bilans projekt'!K136,0)</f>
        <v>0</v>
      </c>
      <c r="M44" s="74">
        <f>IF('D. Bilans projekt'!M119+'D. Bilans projekt'!M136-'D. Bilans projekt'!L119-'D. Bilans projekt'!L136&gt;0,'D. Bilans projekt'!M119+'D. Bilans projekt'!M136-'D. Bilans projekt'!L119-'D. Bilans projekt'!L136,0)</f>
        <v>0</v>
      </c>
    </row>
    <row r="45" spans="1:13" s="5" customFormat="1" ht="15" customHeight="1" x14ac:dyDescent="0.25">
      <c r="A45" s="53" t="s">
        <v>38</v>
      </c>
      <c r="B45" s="53" t="s">
        <v>284</v>
      </c>
      <c r="C45" s="74">
        <f>IF('D. Bilans projekt'!C120+'D. Bilans projekt'!C137-0&gt;0,'D. Bilans projekt'!C120+'D. Bilans projekt'!C137-0,0)</f>
        <v>0</v>
      </c>
      <c r="D45" s="74">
        <f>IF('D. Bilans projekt'!D120+'D. Bilans projekt'!D137-'D. Bilans projekt'!C120-'D. Bilans projekt'!C137&gt;0,'D. Bilans projekt'!D120+'D. Bilans projekt'!D137-'D. Bilans projekt'!C120-'D. Bilans projekt'!C137,0)</f>
        <v>0</v>
      </c>
      <c r="E45" s="74">
        <f>IF('D. Bilans projekt'!E120+'D. Bilans projekt'!E137-'D. Bilans projekt'!D120-'D. Bilans projekt'!D137&gt;0,'D. Bilans projekt'!E120+'D. Bilans projekt'!E137-'D. Bilans projekt'!D120-'D. Bilans projekt'!D137,0)</f>
        <v>0</v>
      </c>
      <c r="F45" s="74">
        <f>IF('D. Bilans projekt'!F120+'D. Bilans projekt'!F137-'D. Bilans projekt'!E120-'D. Bilans projekt'!E137&gt;0,'D. Bilans projekt'!F120+'D. Bilans projekt'!F137-'D. Bilans projekt'!E120-'D. Bilans projekt'!E137,0)</f>
        <v>0</v>
      </c>
      <c r="G45" s="74">
        <f>IF('D. Bilans projekt'!G120+'D. Bilans projekt'!G137-'D. Bilans projekt'!F120-'D. Bilans projekt'!F137&gt;0,'D. Bilans projekt'!G120+'D. Bilans projekt'!G137-'D. Bilans projekt'!F120-'D. Bilans projekt'!F137,0)</f>
        <v>0</v>
      </c>
      <c r="H45" s="74">
        <f>IF('D. Bilans projekt'!H120+'D. Bilans projekt'!H137-'D. Bilans projekt'!G120-'D. Bilans projekt'!G137&gt;0,'D. Bilans projekt'!H120+'D. Bilans projekt'!H137-'D. Bilans projekt'!G120-'D. Bilans projekt'!G137,0)</f>
        <v>0</v>
      </c>
      <c r="I45" s="74">
        <f>IF('D. Bilans projekt'!I120+'D. Bilans projekt'!I137-'D. Bilans projekt'!H120-'D. Bilans projekt'!H137&gt;0,'D. Bilans projekt'!I120+'D. Bilans projekt'!I137-'D. Bilans projekt'!H120-'D. Bilans projekt'!H137,0)</f>
        <v>0</v>
      </c>
      <c r="J45" s="74">
        <f>IF('D. Bilans projekt'!J120+'D. Bilans projekt'!J137-'D. Bilans projekt'!I120-'D. Bilans projekt'!I137&gt;0,'D. Bilans projekt'!J120+'D. Bilans projekt'!J137-'D. Bilans projekt'!I120-'D. Bilans projekt'!I137,0)</f>
        <v>0</v>
      </c>
      <c r="K45" s="74">
        <f>IF('D. Bilans projekt'!K120+'D. Bilans projekt'!K137-'D. Bilans projekt'!J120-'D. Bilans projekt'!J137&gt;0,'D. Bilans projekt'!K120+'D. Bilans projekt'!K137-'D. Bilans projekt'!J120-'D. Bilans projekt'!J137,0)</f>
        <v>0</v>
      </c>
      <c r="L45" s="74">
        <f>IF('D. Bilans projekt'!L120+'D. Bilans projekt'!L137-'D. Bilans projekt'!K120-'D. Bilans projekt'!K137&gt;0,'D. Bilans projekt'!L120+'D. Bilans projekt'!L137-'D. Bilans projekt'!K120-'D. Bilans projekt'!K137,0)</f>
        <v>0</v>
      </c>
      <c r="M45" s="74">
        <f>IF('D. Bilans projekt'!M120+'D. Bilans projekt'!M137-'D. Bilans projekt'!L120-'D. Bilans projekt'!L137&gt;0,'D. Bilans projekt'!M120+'D. Bilans projekt'!M137-'D. Bilans projekt'!L120-'D. Bilans projekt'!L137,0)</f>
        <v>0</v>
      </c>
    </row>
    <row r="46" spans="1:13" s="5" customFormat="1" ht="15" customHeight="1" x14ac:dyDescent="0.25">
      <c r="A46" s="53" t="s">
        <v>67</v>
      </c>
      <c r="B46" s="53" t="s">
        <v>285</v>
      </c>
      <c r="C46" s="74">
        <f>IF(('D. Bilans projekt'!C115-'D. Bilans projekt'!C119-'D. Bilans projekt'!C120)&gt;(0),('D. Bilans projekt'!C115-'D. Bilans projekt'!C119-'D. Bilans projekt'!C120)-(0),0)+'F. RZiS projekt'!C18+'F. RZiS projekt'!C37+IF('D. Bilans projekt'!C138&gt;0,'D. Bilans projekt'!C138-0,0)+IF(0&gt;'D. Bilans projekt'!C91,0-'D. Bilans projekt'!C91,0)</f>
        <v>0</v>
      </c>
      <c r="D46" s="74">
        <f>IF(('D. Bilans projekt'!D115-'D. Bilans projekt'!D119-'D. Bilans projekt'!D120)&gt;('D. Bilans projekt'!C115-'D. Bilans projekt'!C119-'D. Bilans projekt'!C120),('D. Bilans projekt'!D115-'D. Bilans projekt'!D119-'D. Bilans projekt'!D120)-('D. Bilans projekt'!C115-'D. Bilans projekt'!C119-'D. Bilans projekt'!C120),0)+'F. RZiS projekt'!D18+'F. RZiS projekt'!D37+IF('D. Bilans projekt'!D138&gt;'D. Bilans projekt'!C138,'D. Bilans projekt'!D138-'D. Bilans projekt'!C138,0)+IF('D. Bilans projekt'!C91&gt;'D. Bilans projekt'!D91,'D. Bilans projekt'!C91-'D. Bilans projekt'!D91,0)</f>
        <v>0</v>
      </c>
      <c r="E46" s="74">
        <f>IF(('D. Bilans projekt'!E115-'D. Bilans projekt'!E119-'D. Bilans projekt'!E120)&gt;('D. Bilans projekt'!D115-'D. Bilans projekt'!D119-'D. Bilans projekt'!D120),('D. Bilans projekt'!E115-'D. Bilans projekt'!E119-'D. Bilans projekt'!E120)-('D. Bilans projekt'!D115-'D. Bilans projekt'!D119-'D. Bilans projekt'!D120),0)+'F. RZiS projekt'!E18+'F. RZiS projekt'!E37+IF('D. Bilans projekt'!E138&gt;'D. Bilans projekt'!D138,'D. Bilans projekt'!E138-'D. Bilans projekt'!D138,0)+IF('D. Bilans projekt'!D91&gt;'D. Bilans projekt'!E91,'D. Bilans projekt'!D91-'D. Bilans projekt'!E91,0)</f>
        <v>0</v>
      </c>
      <c r="F46" s="74">
        <f>IF(('D. Bilans projekt'!F115-'D. Bilans projekt'!F119-'D. Bilans projekt'!F120)&gt;('D. Bilans projekt'!E115-'D. Bilans projekt'!E119-'D. Bilans projekt'!E120),('D. Bilans projekt'!F115-'D. Bilans projekt'!F119-'D. Bilans projekt'!F120)-('D. Bilans projekt'!E115-'D. Bilans projekt'!E119-'D. Bilans projekt'!E120),0)+'F. RZiS projekt'!F18+'F. RZiS projekt'!F37+IF('D. Bilans projekt'!F138&gt;'D. Bilans projekt'!E138,'D. Bilans projekt'!F138-'D. Bilans projekt'!E138,0)+IF('D. Bilans projekt'!E91&gt;'D. Bilans projekt'!F91,'D. Bilans projekt'!E91-'D. Bilans projekt'!F91,0)</f>
        <v>0</v>
      </c>
      <c r="G46" s="74">
        <f>IF(('D. Bilans projekt'!G115-'D. Bilans projekt'!G119-'D. Bilans projekt'!G120)&gt;('D. Bilans projekt'!F115-'D. Bilans projekt'!F119-'D. Bilans projekt'!F120),('D. Bilans projekt'!G115-'D. Bilans projekt'!G119-'D. Bilans projekt'!G120)-('D. Bilans projekt'!F115-'D. Bilans projekt'!F119-'D. Bilans projekt'!F120),0)+'F. RZiS projekt'!G18+'F. RZiS projekt'!G37+IF('D. Bilans projekt'!G138&gt;'D. Bilans projekt'!F138,'D. Bilans projekt'!G138-'D. Bilans projekt'!F138,0)+IF('D. Bilans projekt'!F91&gt;'D. Bilans projekt'!G91,'D. Bilans projekt'!F91-'D. Bilans projekt'!G91,0)</f>
        <v>0</v>
      </c>
      <c r="H46" s="74">
        <f>IF(('D. Bilans projekt'!H115-'D. Bilans projekt'!H119-'D. Bilans projekt'!H120)&gt;('D. Bilans projekt'!G115-'D. Bilans projekt'!G119-'D. Bilans projekt'!G120),('D. Bilans projekt'!H115-'D. Bilans projekt'!H119-'D. Bilans projekt'!H120)-('D. Bilans projekt'!G115-'D. Bilans projekt'!G119-'D. Bilans projekt'!G120),0)+'F. RZiS projekt'!H18+'F. RZiS projekt'!H37+IF('D. Bilans projekt'!H138&gt;'D. Bilans projekt'!G138,'D. Bilans projekt'!H138-'D. Bilans projekt'!G138,0)+IF('D. Bilans projekt'!G91&gt;'D. Bilans projekt'!H91,'D. Bilans projekt'!G91-'D. Bilans projekt'!H91,0)</f>
        <v>0</v>
      </c>
      <c r="I46" s="74">
        <f>IF(('D. Bilans projekt'!I115-'D. Bilans projekt'!I119-'D. Bilans projekt'!I120)&gt;('D. Bilans projekt'!H115-'D. Bilans projekt'!H119-'D. Bilans projekt'!H120),('D. Bilans projekt'!I115-'D. Bilans projekt'!I119-'D. Bilans projekt'!I120)-('D. Bilans projekt'!H115-'D. Bilans projekt'!H119-'D. Bilans projekt'!H120),0)+'F. RZiS projekt'!I18+'F. RZiS projekt'!I37+IF('D. Bilans projekt'!I138&gt;'D. Bilans projekt'!H138,'D. Bilans projekt'!I138-'D. Bilans projekt'!H138,0)+IF('D. Bilans projekt'!H91&gt;'D. Bilans projekt'!I91,'D. Bilans projekt'!H91-'D. Bilans projekt'!I91,0)</f>
        <v>0</v>
      </c>
      <c r="J46" s="74">
        <f>IF(('D. Bilans projekt'!J115-'D. Bilans projekt'!J119-'D. Bilans projekt'!J120)&gt;('D. Bilans projekt'!I115-'D. Bilans projekt'!I119-'D. Bilans projekt'!I120),('D. Bilans projekt'!J115-'D. Bilans projekt'!J119-'D. Bilans projekt'!J120)-('D. Bilans projekt'!I115-'D. Bilans projekt'!I119-'D. Bilans projekt'!I120),0)+'F. RZiS projekt'!J18+'F. RZiS projekt'!J37+IF('D. Bilans projekt'!J138&gt;'D. Bilans projekt'!I138,'D. Bilans projekt'!J138-'D. Bilans projekt'!I138,0)+IF('D. Bilans projekt'!I91&gt;'D. Bilans projekt'!J91,'D. Bilans projekt'!I91-'D. Bilans projekt'!J91,0)</f>
        <v>0</v>
      </c>
      <c r="K46" s="74">
        <f>IF(('D. Bilans projekt'!K115-'D. Bilans projekt'!K119-'D. Bilans projekt'!K120)&gt;('D. Bilans projekt'!J115-'D. Bilans projekt'!J119-'D. Bilans projekt'!J120),('D. Bilans projekt'!K115-'D. Bilans projekt'!K119-'D. Bilans projekt'!K120)-('D. Bilans projekt'!J115-'D. Bilans projekt'!J119-'D. Bilans projekt'!J120),0)+'F. RZiS projekt'!K18+'F. RZiS projekt'!K37+IF('D. Bilans projekt'!K138&gt;'D. Bilans projekt'!J138,'D. Bilans projekt'!K138-'D. Bilans projekt'!J138,0)+IF('D. Bilans projekt'!J91&gt;'D. Bilans projekt'!K91,'D. Bilans projekt'!J91-'D. Bilans projekt'!K91,0)</f>
        <v>0</v>
      </c>
      <c r="L46" s="74">
        <f>IF(('D. Bilans projekt'!L115-'D. Bilans projekt'!L119-'D. Bilans projekt'!L120)&gt;('D. Bilans projekt'!K115-'D. Bilans projekt'!K119-'D. Bilans projekt'!K120),('D. Bilans projekt'!L115-'D. Bilans projekt'!L119-'D. Bilans projekt'!L120)-('D. Bilans projekt'!K115-'D. Bilans projekt'!K119-'D. Bilans projekt'!K120),0)+'F. RZiS projekt'!L18+'F. RZiS projekt'!L37+IF('D. Bilans projekt'!L138&gt;'D. Bilans projekt'!K138,'D. Bilans projekt'!L138-'D. Bilans projekt'!K138,0)+IF('D. Bilans projekt'!K91&gt;'D. Bilans projekt'!L91,'D. Bilans projekt'!K91-'D. Bilans projekt'!L91,0)</f>
        <v>0</v>
      </c>
      <c r="M46" s="74">
        <f>IF(('D. Bilans projekt'!M115-'D. Bilans projekt'!M119-'D. Bilans projekt'!M120)&gt;('D. Bilans projekt'!L115-'D. Bilans projekt'!L119-'D. Bilans projekt'!L120),('D. Bilans projekt'!M115-'D. Bilans projekt'!M119-'D. Bilans projekt'!M120)-('D. Bilans projekt'!L115-'D. Bilans projekt'!L119-'D. Bilans projekt'!L120),0)+'F. RZiS projekt'!M18+'F. RZiS projekt'!M37+IF('D. Bilans projekt'!M138&gt;'D. Bilans projekt'!L138,'D. Bilans projekt'!M138-'D. Bilans projekt'!L138,0)+IF('D. Bilans projekt'!L91&gt;'D. Bilans projekt'!M91,'D. Bilans projekt'!L91-'D. Bilans projekt'!M91,0)</f>
        <v>0</v>
      </c>
    </row>
    <row r="47" spans="1:13" ht="15" customHeight="1" x14ac:dyDescent="0.25">
      <c r="A47" s="32" t="s">
        <v>75</v>
      </c>
      <c r="B47" s="32" t="s">
        <v>72</v>
      </c>
      <c r="C47" s="34">
        <f t="shared" ref="C47:D47" si="82">SUM(C48:C56)</f>
        <v>0</v>
      </c>
      <c r="D47" s="34">
        <f t="shared" si="82"/>
        <v>0</v>
      </c>
      <c r="E47" s="34">
        <f t="shared" ref="E47" si="83">SUM(E48:E56)</f>
        <v>0</v>
      </c>
      <c r="F47" s="34">
        <f t="shared" ref="F47" si="84">SUM(F48:F56)</f>
        <v>0</v>
      </c>
      <c r="G47" s="34">
        <f t="shared" ref="G47" si="85">SUM(G48:G56)</f>
        <v>0</v>
      </c>
      <c r="H47" s="34">
        <f t="shared" ref="H47" si="86">SUM(H48:H56)</f>
        <v>0</v>
      </c>
      <c r="I47" s="34">
        <f t="shared" ref="I47" si="87">SUM(I48:I56)</f>
        <v>0</v>
      </c>
      <c r="J47" s="34">
        <f t="shared" ref="J47" si="88">SUM(J48:J56)</f>
        <v>0</v>
      </c>
      <c r="K47" s="34">
        <f t="shared" ref="K47" si="89">SUM(K48:K56)</f>
        <v>0</v>
      </c>
      <c r="L47" s="34">
        <f t="shared" ref="L47" si="90">SUM(L48:L56)</f>
        <v>0</v>
      </c>
      <c r="M47" s="34">
        <f t="shared" ref="M47" si="91">SUM(M48:M56)</f>
        <v>0</v>
      </c>
    </row>
    <row r="48" spans="1:13" s="5" customFormat="1" ht="15" customHeight="1" x14ac:dyDescent="0.25">
      <c r="A48" s="53" t="s">
        <v>35</v>
      </c>
      <c r="B48" s="53" t="s">
        <v>286</v>
      </c>
      <c r="C48" s="74">
        <f>IF('D. Bilans projekt'!C91&gt;'D. Bilans projekt'!B91,'D. Bilans projekt'!C91-'D. Bilans projekt'!B91,0)</f>
        <v>0</v>
      </c>
      <c r="D48" s="74">
        <f>IF('D. Bilans projekt'!D91&gt;'D. Bilans projekt'!C91,'D. Bilans projekt'!D91-'D. Bilans projekt'!C91,0)</f>
        <v>0</v>
      </c>
      <c r="E48" s="74">
        <f>IF('D. Bilans projekt'!E91&gt;'D. Bilans projekt'!D91,'D. Bilans projekt'!E91-'D. Bilans projekt'!D91,0)</f>
        <v>0</v>
      </c>
      <c r="F48" s="74">
        <f>IF('D. Bilans projekt'!F91&gt;'D. Bilans projekt'!E91,'D. Bilans projekt'!F91-'D. Bilans projekt'!E91,0)</f>
        <v>0</v>
      </c>
      <c r="G48" s="74">
        <f>IF('D. Bilans projekt'!G91&gt;'D. Bilans projekt'!F91,'D. Bilans projekt'!G91-'D. Bilans projekt'!F91,0)</f>
        <v>0</v>
      </c>
      <c r="H48" s="74">
        <f>IF('D. Bilans projekt'!H91&gt;'D. Bilans projekt'!G91,'D. Bilans projekt'!H91-'D. Bilans projekt'!G91,0)</f>
        <v>0</v>
      </c>
      <c r="I48" s="74">
        <f>IF('D. Bilans projekt'!I91&gt;'D. Bilans projekt'!H91,'D. Bilans projekt'!I91-'D. Bilans projekt'!H91,0)</f>
        <v>0</v>
      </c>
      <c r="J48" s="74">
        <f>IF('D. Bilans projekt'!J91&gt;'D. Bilans projekt'!I91,'D. Bilans projekt'!J91-'D. Bilans projekt'!I91,0)</f>
        <v>0</v>
      </c>
      <c r="K48" s="74">
        <f>IF('D. Bilans projekt'!K91&gt;'D. Bilans projekt'!J91,'D. Bilans projekt'!K91-'D. Bilans projekt'!J91,0)</f>
        <v>0</v>
      </c>
      <c r="L48" s="74">
        <f>IF('D. Bilans projekt'!L91&gt;'D. Bilans projekt'!K91,'D. Bilans projekt'!L91-'D. Bilans projekt'!K91,0)</f>
        <v>0</v>
      </c>
      <c r="M48" s="74">
        <f>IF('D. Bilans projekt'!M91&gt;'D. Bilans projekt'!L91,'D. Bilans projekt'!M91-'D. Bilans projekt'!L91,0)</f>
        <v>0</v>
      </c>
    </row>
    <row r="49" spans="1:13" s="5" customFormat="1" ht="15" customHeight="1" x14ac:dyDescent="0.25">
      <c r="A49" s="53" t="s">
        <v>37</v>
      </c>
      <c r="B49" s="53" t="s">
        <v>287</v>
      </c>
      <c r="C49" s="74">
        <f>IF('D. Bilans projekt'!C94-'D. Bilans projekt'!C104-0&lt;0,('D. Bilans projekt'!C94-'D. Bilans projekt'!C104-0)*-1,0)-C50</f>
        <v>0</v>
      </c>
      <c r="D49" s="74">
        <f>IF('D. Bilans projekt'!D94-'D. Bilans projekt'!D104-'D. Bilans projekt'!C94&lt;0,('D. Bilans projekt'!D94-'D. Bilans projekt'!D104-'D. Bilans projekt'!C94)*-1,0)-D50</f>
        <v>0</v>
      </c>
      <c r="E49" s="74">
        <f>IF('D. Bilans projekt'!E94-'D. Bilans projekt'!E104-'D. Bilans projekt'!D94&lt;0,('D. Bilans projekt'!E94-'D. Bilans projekt'!E104-'D. Bilans projekt'!D94)*-1,0)-E50</f>
        <v>0</v>
      </c>
      <c r="F49" s="74">
        <f>IF('D. Bilans projekt'!F94-'D. Bilans projekt'!F104-'D. Bilans projekt'!E94&lt;0,('D. Bilans projekt'!F94-'D. Bilans projekt'!F104-'D. Bilans projekt'!E94)*-1,0)-F50</f>
        <v>0</v>
      </c>
      <c r="G49" s="74">
        <f>IF('D. Bilans projekt'!G94-'D. Bilans projekt'!G104-'D. Bilans projekt'!F94&lt;0,('D. Bilans projekt'!G94-'D. Bilans projekt'!G104-'D. Bilans projekt'!F94)*-1,0)-G50</f>
        <v>0</v>
      </c>
      <c r="H49" s="74">
        <f>IF('D. Bilans projekt'!H94-'D. Bilans projekt'!H104-'D. Bilans projekt'!G94&lt;0,('D. Bilans projekt'!H94-'D. Bilans projekt'!H104-'D. Bilans projekt'!G94)*-1,0)-H50</f>
        <v>0</v>
      </c>
      <c r="I49" s="74">
        <f>IF('D. Bilans projekt'!I94-'D. Bilans projekt'!I104-'D. Bilans projekt'!H94&lt;0,('D. Bilans projekt'!I94-'D. Bilans projekt'!I104-'D. Bilans projekt'!H94)*-1,0)-I50</f>
        <v>0</v>
      </c>
      <c r="J49" s="74">
        <f>IF('D. Bilans projekt'!J94-'D. Bilans projekt'!J104-'D. Bilans projekt'!I94&lt;0,('D. Bilans projekt'!J94-'D. Bilans projekt'!J104-'D. Bilans projekt'!I94)*-1,0)-J50</f>
        <v>0</v>
      </c>
      <c r="K49" s="74">
        <f>IF('D. Bilans projekt'!K94-'D. Bilans projekt'!K104-'D. Bilans projekt'!J94&lt;0,('D. Bilans projekt'!K94-'D. Bilans projekt'!K104-'D. Bilans projekt'!J94)*-1,0)-K50</f>
        <v>0</v>
      </c>
      <c r="L49" s="74">
        <f>IF('D. Bilans projekt'!L94-'D. Bilans projekt'!L104-'D. Bilans projekt'!K94&lt;0,('D. Bilans projekt'!L94-'D. Bilans projekt'!L104-'D. Bilans projekt'!K94)*-1,0)-L50</f>
        <v>0</v>
      </c>
      <c r="M49" s="74">
        <f>IF('D. Bilans projekt'!M94-'D. Bilans projekt'!M104-'D. Bilans projekt'!L94&lt;0,('D. Bilans projekt'!M94-'D. Bilans projekt'!M104-'D. Bilans projekt'!L94)*-1,0)-M50</f>
        <v>0</v>
      </c>
    </row>
    <row r="50" spans="1:13" s="5" customFormat="1" ht="15" customHeight="1" x14ac:dyDescent="0.25">
      <c r="A50" s="53" t="s">
        <v>38</v>
      </c>
      <c r="B50" s="53" t="s">
        <v>288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s="5" customFormat="1" ht="15" customHeight="1" x14ac:dyDescent="0.25">
      <c r="A51" s="53" t="s">
        <v>67</v>
      </c>
      <c r="B51" s="53" t="s">
        <v>289</v>
      </c>
      <c r="C51" s="74">
        <f>IF('D. Bilans projekt'!C119+'D. Bilans projekt'!C136-0&lt;0,0-'D. Bilans projekt'!C119-'D. Bilans projekt'!C136,0)</f>
        <v>0</v>
      </c>
      <c r="D51" s="74">
        <f>IF('D. Bilans projekt'!D119+'D. Bilans projekt'!D136-'D. Bilans projekt'!C119-'D. Bilans projekt'!C136&lt;0,'D. Bilans projekt'!C119+'D. Bilans projekt'!C136-'D. Bilans projekt'!D119-'D. Bilans projekt'!D136,0)</f>
        <v>0</v>
      </c>
      <c r="E51" s="74">
        <f>IF('D. Bilans projekt'!E119+'D. Bilans projekt'!E136-'D. Bilans projekt'!D119-'D. Bilans projekt'!D136&lt;0,'D. Bilans projekt'!D119+'D. Bilans projekt'!D136-'D. Bilans projekt'!E119-'D. Bilans projekt'!E136,0)</f>
        <v>0</v>
      </c>
      <c r="F51" s="74">
        <f>IF('D. Bilans projekt'!F119+'D. Bilans projekt'!F136-'D. Bilans projekt'!E119-'D. Bilans projekt'!E136&lt;0,'D. Bilans projekt'!E119+'D. Bilans projekt'!E136-'D. Bilans projekt'!F119-'D. Bilans projekt'!F136,0)</f>
        <v>0</v>
      </c>
      <c r="G51" s="74">
        <f>IF('D. Bilans projekt'!G119+'D. Bilans projekt'!G136-'D. Bilans projekt'!F119-'D. Bilans projekt'!F136&lt;0,'D. Bilans projekt'!F119+'D. Bilans projekt'!F136-'D. Bilans projekt'!G119-'D. Bilans projekt'!G136,0)</f>
        <v>0</v>
      </c>
      <c r="H51" s="74">
        <f>IF('D. Bilans projekt'!H119+'D. Bilans projekt'!H136-'D. Bilans projekt'!G119-'D. Bilans projekt'!G136&lt;0,'D. Bilans projekt'!G119+'D. Bilans projekt'!G136-'D. Bilans projekt'!H119-'D. Bilans projekt'!H136,0)</f>
        <v>0</v>
      </c>
      <c r="I51" s="74">
        <f>IF('D. Bilans projekt'!I119+'D. Bilans projekt'!I136-'D. Bilans projekt'!H119-'D. Bilans projekt'!H136&lt;0,'D. Bilans projekt'!H119+'D. Bilans projekt'!H136-'D. Bilans projekt'!I119-'D. Bilans projekt'!I136,0)</f>
        <v>0</v>
      </c>
      <c r="J51" s="74">
        <f>IF('D. Bilans projekt'!J119+'D. Bilans projekt'!J136-'D. Bilans projekt'!I119-'D. Bilans projekt'!I136&lt;0,'D. Bilans projekt'!I119+'D. Bilans projekt'!I136-'D. Bilans projekt'!J119-'D. Bilans projekt'!J136,0)</f>
        <v>0</v>
      </c>
      <c r="K51" s="74">
        <f>IF('D. Bilans projekt'!K119+'D. Bilans projekt'!K136-'D. Bilans projekt'!J119-'D. Bilans projekt'!J136&lt;0,'D. Bilans projekt'!J119+'D. Bilans projekt'!J136-'D. Bilans projekt'!K119-'D. Bilans projekt'!K136,0)</f>
        <v>0</v>
      </c>
      <c r="L51" s="74">
        <f>IF('D. Bilans projekt'!L119+'D. Bilans projekt'!L136-'D. Bilans projekt'!K119-'D. Bilans projekt'!K136&lt;0,'D. Bilans projekt'!K119+'D. Bilans projekt'!K136-'D. Bilans projekt'!L119-'D. Bilans projekt'!L136,0)</f>
        <v>0</v>
      </c>
      <c r="M51" s="74">
        <f>IF('D. Bilans projekt'!M119+'D. Bilans projekt'!M136-'D. Bilans projekt'!L119-'D. Bilans projekt'!L136&lt;0,'D. Bilans projekt'!L119+'D. Bilans projekt'!L136-'D. Bilans projekt'!M119-'D. Bilans projekt'!M136,0)</f>
        <v>0</v>
      </c>
    </row>
    <row r="52" spans="1:13" s="5" customFormat="1" ht="15" customHeight="1" x14ac:dyDescent="0.25">
      <c r="A52" s="53" t="s">
        <v>69</v>
      </c>
      <c r="B52" s="53" t="s">
        <v>290</v>
      </c>
      <c r="C52" s="74">
        <f>IF('D. Bilans projekt'!C120+'D. Bilans projekt'!C137-0&lt;0,0-'D. Bilans projekt'!C120-'D. Bilans projekt'!C137,0)</f>
        <v>0</v>
      </c>
      <c r="D52" s="74">
        <f>IF('D. Bilans projekt'!D120+'D. Bilans projekt'!D137-'D. Bilans projekt'!C120-'D. Bilans projekt'!C137&lt;0,'D. Bilans projekt'!C120+'D. Bilans projekt'!C137-'D. Bilans projekt'!D120-'D. Bilans projekt'!D137,0)</f>
        <v>0</v>
      </c>
      <c r="E52" s="74">
        <f>IF('D. Bilans projekt'!E120+'D. Bilans projekt'!E137-'D. Bilans projekt'!D120-'D. Bilans projekt'!D137&lt;0,'D. Bilans projekt'!D120+'D. Bilans projekt'!D137-'D. Bilans projekt'!E120-'D. Bilans projekt'!E137,0)</f>
        <v>0</v>
      </c>
      <c r="F52" s="74">
        <f>IF('D. Bilans projekt'!F120+'D. Bilans projekt'!F137-'D. Bilans projekt'!E120-'D. Bilans projekt'!E137&lt;0,'D. Bilans projekt'!E120+'D. Bilans projekt'!E137-'D. Bilans projekt'!F120-'D. Bilans projekt'!F137,0)</f>
        <v>0</v>
      </c>
      <c r="G52" s="74">
        <f>IF('D. Bilans projekt'!G120+'D. Bilans projekt'!G137-'D. Bilans projekt'!F120-'D. Bilans projekt'!F137&lt;0,'D. Bilans projekt'!F120+'D. Bilans projekt'!F137-'D. Bilans projekt'!G120-'D. Bilans projekt'!G137,0)</f>
        <v>0</v>
      </c>
      <c r="H52" s="74">
        <f>IF('D. Bilans projekt'!H120+'D. Bilans projekt'!H137-'D. Bilans projekt'!G120-'D. Bilans projekt'!G137&lt;0,'D. Bilans projekt'!G120+'D. Bilans projekt'!G137-'D. Bilans projekt'!H120-'D. Bilans projekt'!H137,0)</f>
        <v>0</v>
      </c>
      <c r="I52" s="74">
        <f>IF('D. Bilans projekt'!I120+'D. Bilans projekt'!I137-'D. Bilans projekt'!H120-'D. Bilans projekt'!H137&lt;0,'D. Bilans projekt'!H120+'D. Bilans projekt'!H137-'D. Bilans projekt'!I120-'D. Bilans projekt'!I137,0)</f>
        <v>0</v>
      </c>
      <c r="J52" s="74">
        <f>IF('D. Bilans projekt'!J120+'D. Bilans projekt'!J137-'D. Bilans projekt'!I120-'D. Bilans projekt'!I137&lt;0,'D. Bilans projekt'!I120+'D. Bilans projekt'!I137-'D. Bilans projekt'!J120-'D. Bilans projekt'!J137,0)</f>
        <v>0</v>
      </c>
      <c r="K52" s="74">
        <f>IF('D. Bilans projekt'!K120+'D. Bilans projekt'!K137-'D. Bilans projekt'!J120-'D. Bilans projekt'!J137&lt;0,'D. Bilans projekt'!J120+'D. Bilans projekt'!J137-'D. Bilans projekt'!K120-'D. Bilans projekt'!K137,0)</f>
        <v>0</v>
      </c>
      <c r="L52" s="74">
        <f>IF('D. Bilans projekt'!L120+'D. Bilans projekt'!L137-'D. Bilans projekt'!K120-'D. Bilans projekt'!K137&lt;0,'D. Bilans projekt'!K120+'D. Bilans projekt'!K137-'D. Bilans projekt'!L120-'D. Bilans projekt'!L137,0)</f>
        <v>0</v>
      </c>
      <c r="M52" s="74">
        <f>IF('D. Bilans projekt'!M120+'D. Bilans projekt'!M137-'D. Bilans projekt'!L120-'D. Bilans projekt'!L137&lt;0,'D. Bilans projekt'!L120+'D. Bilans projekt'!L137-'D. Bilans projekt'!M120-'D. Bilans projekt'!M137,0)</f>
        <v>0</v>
      </c>
    </row>
    <row r="53" spans="1:13" s="5" customFormat="1" ht="15" customHeight="1" x14ac:dyDescent="0.25">
      <c r="A53" s="53" t="s">
        <v>107</v>
      </c>
      <c r="B53" s="53" t="s">
        <v>291</v>
      </c>
      <c r="C53" s="74">
        <f>IF('D. Bilans projekt'!C138&lt;0,0-'D. Bilans projekt'!C138,0)-C54</f>
        <v>0</v>
      </c>
      <c r="D53" s="74">
        <f>IF('D. Bilans projekt'!D138&lt;'D. Bilans projekt'!C138,'D. Bilans projekt'!C138-'D. Bilans projekt'!D138,0)-D54</f>
        <v>0</v>
      </c>
      <c r="E53" s="74">
        <f>IF('D. Bilans projekt'!E138&lt;'D. Bilans projekt'!D138,'D. Bilans projekt'!D138-'D. Bilans projekt'!E138,0)-E54</f>
        <v>0</v>
      </c>
      <c r="F53" s="74">
        <f>IF('D. Bilans projekt'!F138&lt;'D. Bilans projekt'!E138,'D. Bilans projekt'!E138-'D. Bilans projekt'!F138,0)-F54</f>
        <v>0</v>
      </c>
      <c r="G53" s="74">
        <f>IF('D. Bilans projekt'!G138&lt;'D. Bilans projekt'!F138,'D. Bilans projekt'!F138-'D. Bilans projekt'!G138,0)-G54</f>
        <v>0</v>
      </c>
      <c r="H53" s="74">
        <f>IF('D. Bilans projekt'!H138&lt;'D. Bilans projekt'!G138,'D. Bilans projekt'!G138-'D. Bilans projekt'!H138,0)-H54</f>
        <v>0</v>
      </c>
      <c r="I53" s="74">
        <f>IF('D. Bilans projekt'!I138&lt;'D. Bilans projekt'!H138,'D. Bilans projekt'!H138-'D. Bilans projekt'!I138,0)-I54</f>
        <v>0</v>
      </c>
      <c r="J53" s="74">
        <f>IF('D. Bilans projekt'!J138&lt;'D. Bilans projekt'!I138,'D. Bilans projekt'!I138-'D. Bilans projekt'!J138,0)-J54</f>
        <v>0</v>
      </c>
      <c r="K53" s="74">
        <f>IF('D. Bilans projekt'!K138&lt;'D. Bilans projekt'!J138,'D. Bilans projekt'!J138-'D. Bilans projekt'!K138,0)-K54</f>
        <v>0</v>
      </c>
      <c r="L53" s="74">
        <f>IF('D. Bilans projekt'!L138&lt;'D. Bilans projekt'!K138,'D. Bilans projekt'!K138-'D. Bilans projekt'!L138,0)-L54</f>
        <v>0</v>
      </c>
      <c r="M53" s="74">
        <f>IF('D. Bilans projekt'!M138&lt;'D. Bilans projekt'!L138,'D. Bilans projekt'!L138-'D. Bilans projekt'!M138,0)-M54</f>
        <v>0</v>
      </c>
    </row>
    <row r="54" spans="1:13" s="5" customFormat="1" ht="15" customHeight="1" x14ac:dyDescent="0.25">
      <c r="A54" s="53" t="s">
        <v>109</v>
      </c>
      <c r="B54" s="53" t="s">
        <v>292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s="5" customFormat="1" ht="15" customHeight="1" x14ac:dyDescent="0.25">
      <c r="A55" s="53" t="s">
        <v>261</v>
      </c>
      <c r="B55" s="53" t="s">
        <v>293</v>
      </c>
      <c r="C55" s="74">
        <f>'F. RZiS projekt'!C39</f>
        <v>0</v>
      </c>
      <c r="D55" s="74">
        <f>'F. RZiS projekt'!D39</f>
        <v>0</v>
      </c>
      <c r="E55" s="74">
        <f>'F. RZiS projekt'!E39</f>
        <v>0</v>
      </c>
      <c r="F55" s="74">
        <f>'F. RZiS projekt'!F39</f>
        <v>0</v>
      </c>
      <c r="G55" s="74">
        <f>'F. RZiS projekt'!G39</f>
        <v>0</v>
      </c>
      <c r="H55" s="74">
        <f>'F. RZiS projekt'!H39</f>
        <v>0</v>
      </c>
      <c r="I55" s="74">
        <f>'F. RZiS projekt'!I39</f>
        <v>0</v>
      </c>
      <c r="J55" s="74">
        <f>'F. RZiS projekt'!J39</f>
        <v>0</v>
      </c>
      <c r="K55" s="74">
        <f>'F. RZiS projekt'!K39</f>
        <v>0</v>
      </c>
      <c r="L55" s="74">
        <f>'F. RZiS projekt'!L39</f>
        <v>0</v>
      </c>
      <c r="M55" s="74">
        <f>'F. RZiS projekt'!M39</f>
        <v>0</v>
      </c>
    </row>
    <row r="56" spans="1:13" s="5" customFormat="1" ht="15" customHeight="1" x14ac:dyDescent="0.25">
      <c r="A56" s="53" t="s">
        <v>262</v>
      </c>
      <c r="B56" s="53" t="s">
        <v>294</v>
      </c>
      <c r="C56" s="74">
        <f>'F. RZiS projekt'!C44+IF(('D. Bilans projekt'!C115-'D. Bilans projekt'!C119-'D. Bilans projekt'!C120)&lt;(0),(0)-('D. Bilans projekt'!C115-'D. Bilans projekt'!C119-'D. Bilans projekt'!C120),0)</f>
        <v>0</v>
      </c>
      <c r="D56" s="74">
        <f>'F. RZiS projekt'!D44+IF(('D. Bilans projekt'!D115-'D. Bilans projekt'!D119-'D. Bilans projekt'!D120)&lt;('D. Bilans projekt'!C115-'D. Bilans projekt'!C119-'D. Bilans projekt'!C120),('D. Bilans projekt'!C115-'D. Bilans projekt'!C119-'D. Bilans projekt'!C120)-('D. Bilans projekt'!D115-'D. Bilans projekt'!D119-'D. Bilans projekt'!D120),0)</f>
        <v>0</v>
      </c>
      <c r="E56" s="74">
        <f>'F. RZiS projekt'!E44+IF(('D. Bilans projekt'!E115-'D. Bilans projekt'!E119-'D. Bilans projekt'!E120)&lt;('D. Bilans projekt'!D115-'D. Bilans projekt'!D119-'D. Bilans projekt'!D120),('D. Bilans projekt'!D115-'D. Bilans projekt'!D119-'D. Bilans projekt'!D120)-('D. Bilans projekt'!E115-'D. Bilans projekt'!E119-'D. Bilans projekt'!E120),0)</f>
        <v>0</v>
      </c>
      <c r="F56" s="74">
        <f>'F. RZiS projekt'!F44+IF(('D. Bilans projekt'!F115-'D. Bilans projekt'!F119-'D. Bilans projekt'!F120)&lt;('D. Bilans projekt'!E115-'D. Bilans projekt'!E119-'D. Bilans projekt'!E120),('D. Bilans projekt'!E115-'D. Bilans projekt'!E119-'D. Bilans projekt'!E120)-('D. Bilans projekt'!F115-'D. Bilans projekt'!F119-'D. Bilans projekt'!F120),0)</f>
        <v>0</v>
      </c>
      <c r="G56" s="74">
        <f>'F. RZiS projekt'!G44+IF(('D. Bilans projekt'!G115-'D. Bilans projekt'!G119-'D. Bilans projekt'!G120)&lt;('D. Bilans projekt'!F115-'D. Bilans projekt'!F119-'D. Bilans projekt'!F120),('D. Bilans projekt'!F115-'D. Bilans projekt'!F119-'D. Bilans projekt'!F120)-('D. Bilans projekt'!G115-'D. Bilans projekt'!G119-'D. Bilans projekt'!G120),0)</f>
        <v>0</v>
      </c>
      <c r="H56" s="74">
        <f>'F. RZiS projekt'!H44+IF(('D. Bilans projekt'!H115-'D. Bilans projekt'!H119-'D. Bilans projekt'!H120)&lt;('D. Bilans projekt'!G115-'D. Bilans projekt'!G119-'D. Bilans projekt'!G120),('D. Bilans projekt'!G115-'D. Bilans projekt'!G119-'D. Bilans projekt'!G120)-('D. Bilans projekt'!H115-'D. Bilans projekt'!H119-'D. Bilans projekt'!H120),0)</f>
        <v>0</v>
      </c>
      <c r="I56" s="74">
        <f>'F. RZiS projekt'!I44+IF(('D. Bilans projekt'!I115-'D. Bilans projekt'!I119-'D. Bilans projekt'!I120)&lt;('D. Bilans projekt'!H115-'D. Bilans projekt'!H119-'D. Bilans projekt'!H120),('D. Bilans projekt'!H115-'D. Bilans projekt'!H119-'D. Bilans projekt'!H120)-('D. Bilans projekt'!I115-'D. Bilans projekt'!I119-'D. Bilans projekt'!I120),0)</f>
        <v>0</v>
      </c>
      <c r="J56" s="74">
        <f>'F. RZiS projekt'!J44+IF(('D. Bilans projekt'!J115-'D. Bilans projekt'!J119-'D. Bilans projekt'!J120)&lt;('D. Bilans projekt'!I115-'D. Bilans projekt'!I119-'D. Bilans projekt'!I120),('D. Bilans projekt'!I115-'D. Bilans projekt'!I119-'D. Bilans projekt'!I120)-('D. Bilans projekt'!J115-'D. Bilans projekt'!J119-'D. Bilans projekt'!J120),0)</f>
        <v>0</v>
      </c>
      <c r="K56" s="74">
        <f>'F. RZiS projekt'!K44+IF(('D. Bilans projekt'!K115-'D. Bilans projekt'!K119-'D. Bilans projekt'!K120)&lt;('D. Bilans projekt'!J115-'D. Bilans projekt'!J119-'D. Bilans projekt'!J120),('D. Bilans projekt'!J115-'D. Bilans projekt'!J119-'D. Bilans projekt'!J120)-('D. Bilans projekt'!K115-'D. Bilans projekt'!K119-'D. Bilans projekt'!K120),0)</f>
        <v>0</v>
      </c>
      <c r="L56" s="74">
        <f>'F. RZiS projekt'!L44+IF(('D. Bilans projekt'!L115-'D. Bilans projekt'!L119-'D. Bilans projekt'!L120)&lt;('D. Bilans projekt'!K115-'D. Bilans projekt'!K119-'D. Bilans projekt'!K120),('D. Bilans projekt'!K115-'D. Bilans projekt'!K119-'D. Bilans projekt'!K120)-('D. Bilans projekt'!L115-'D. Bilans projekt'!L119-'D. Bilans projekt'!L120),0)</f>
        <v>0</v>
      </c>
      <c r="M56" s="74">
        <f>'F. RZiS projekt'!M44+IF(('D. Bilans projekt'!M115-'D. Bilans projekt'!M119-'D. Bilans projekt'!M120)&lt;('D. Bilans projekt'!L115-'D. Bilans projekt'!L119-'D. Bilans projekt'!L120),('D. Bilans projekt'!L115-'D. Bilans projekt'!L119-'D. Bilans projekt'!L120)-('D. Bilans projekt'!M115-'D. Bilans projekt'!M119-'D. Bilans projekt'!M120),0)</f>
        <v>0</v>
      </c>
    </row>
    <row r="57" spans="1:13" ht="15" customHeight="1" x14ac:dyDescent="0.25">
      <c r="A57" s="32" t="s">
        <v>26</v>
      </c>
      <c r="B57" s="32" t="s">
        <v>76</v>
      </c>
      <c r="C57" s="34">
        <f t="shared" ref="C57" si="92">C42-C47</f>
        <v>0</v>
      </c>
      <c r="D57" s="34">
        <f t="shared" ref="D57:M57" si="93">D42-D47</f>
        <v>0</v>
      </c>
      <c r="E57" s="34">
        <f t="shared" si="93"/>
        <v>0</v>
      </c>
      <c r="F57" s="34">
        <f t="shared" si="93"/>
        <v>0</v>
      </c>
      <c r="G57" s="34">
        <f t="shared" si="93"/>
        <v>0</v>
      </c>
      <c r="H57" s="34">
        <f t="shared" si="93"/>
        <v>0</v>
      </c>
      <c r="I57" s="34">
        <f t="shared" si="93"/>
        <v>0</v>
      </c>
      <c r="J57" s="34">
        <f t="shared" si="93"/>
        <v>0</v>
      </c>
      <c r="K57" s="34">
        <f t="shared" si="93"/>
        <v>0</v>
      </c>
      <c r="L57" s="34">
        <f t="shared" si="93"/>
        <v>0</v>
      </c>
      <c r="M57" s="34">
        <f t="shared" si="93"/>
        <v>0</v>
      </c>
    </row>
    <row r="58" spans="1:13" ht="15" customHeight="1" x14ac:dyDescent="0.25">
      <c r="A58" s="32" t="s">
        <v>47</v>
      </c>
      <c r="B58" s="32" t="s">
        <v>295</v>
      </c>
      <c r="C58" s="34">
        <f t="shared" ref="C58:D58" si="94">SUM(C17,C40,C57)</f>
        <v>0</v>
      </c>
      <c r="D58" s="34">
        <f t="shared" si="94"/>
        <v>0</v>
      </c>
      <c r="E58" s="34">
        <f t="shared" ref="E58" si="95">SUM(E17,E40,E57)</f>
        <v>0</v>
      </c>
      <c r="F58" s="34">
        <f t="shared" ref="F58" si="96">SUM(F17,F40,F57)</f>
        <v>0</v>
      </c>
      <c r="G58" s="34">
        <f t="shared" ref="G58" si="97">SUM(G17,G40,G57)</f>
        <v>0</v>
      </c>
      <c r="H58" s="34">
        <f t="shared" ref="H58" si="98">SUM(H17,H40,H57)</f>
        <v>0</v>
      </c>
      <c r="I58" s="34">
        <f t="shared" ref="I58" si="99">SUM(I17,I40,I57)</f>
        <v>0</v>
      </c>
      <c r="J58" s="34">
        <f t="shared" ref="J58" si="100">SUM(J17,J40,J57)</f>
        <v>0</v>
      </c>
      <c r="K58" s="34">
        <f t="shared" ref="K58" si="101">SUM(K17,K40,K57)</f>
        <v>0</v>
      </c>
      <c r="L58" s="34">
        <f t="shared" ref="L58" si="102">SUM(L17,L40,L57)</f>
        <v>0</v>
      </c>
      <c r="M58" s="34">
        <f t="shared" ref="M58" si="103">SUM(M17,M40,M57)</f>
        <v>0</v>
      </c>
    </row>
    <row r="59" spans="1:13" ht="15" customHeight="1" x14ac:dyDescent="0.25">
      <c r="A59" s="32" t="s">
        <v>50</v>
      </c>
      <c r="B59" s="32" t="s">
        <v>296</v>
      </c>
      <c r="C59" s="52">
        <f t="shared" ref="C59:D59" si="104">C58</f>
        <v>0</v>
      </c>
      <c r="D59" s="52">
        <f t="shared" si="104"/>
        <v>0</v>
      </c>
      <c r="E59" s="52">
        <f t="shared" ref="E59" si="105">E58</f>
        <v>0</v>
      </c>
      <c r="F59" s="52">
        <f t="shared" ref="F59" si="106">F58</f>
        <v>0</v>
      </c>
      <c r="G59" s="52">
        <f t="shared" ref="G59" si="107">G58</f>
        <v>0</v>
      </c>
      <c r="H59" s="52">
        <f t="shared" ref="H59" si="108">H58</f>
        <v>0</v>
      </c>
      <c r="I59" s="52">
        <f t="shared" ref="I59" si="109">I58</f>
        <v>0</v>
      </c>
      <c r="J59" s="52">
        <f t="shared" ref="J59" si="110">J58</f>
        <v>0</v>
      </c>
      <c r="K59" s="52">
        <f t="shared" ref="K59" si="111">K58</f>
        <v>0</v>
      </c>
      <c r="L59" s="52">
        <f t="shared" ref="L59" si="112">L58</f>
        <v>0</v>
      </c>
      <c r="M59" s="52">
        <f t="shared" ref="M59" si="113">M58</f>
        <v>0</v>
      </c>
    </row>
    <row r="60" spans="1:13" s="9" customFormat="1" ht="15" customHeight="1" x14ac:dyDescent="0.25">
      <c r="A60" s="41" t="s">
        <v>155</v>
      </c>
      <c r="B60" s="41" t="s">
        <v>297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</row>
    <row r="61" spans="1:13" ht="15" customHeight="1" x14ac:dyDescent="0.25">
      <c r="A61" s="32" t="s">
        <v>52</v>
      </c>
      <c r="B61" s="32" t="s">
        <v>77</v>
      </c>
      <c r="C61" s="52">
        <v>0</v>
      </c>
      <c r="D61" s="52">
        <f>'D. Bilans projekt'!C84</f>
        <v>0</v>
      </c>
      <c r="E61" s="52">
        <f>'D. Bilans projekt'!D84</f>
        <v>0</v>
      </c>
      <c r="F61" s="52">
        <f>'D. Bilans projekt'!E84</f>
        <v>0</v>
      </c>
      <c r="G61" s="52">
        <f>'D. Bilans projekt'!F84</f>
        <v>0</v>
      </c>
      <c r="H61" s="52">
        <f>'D. Bilans projekt'!G84</f>
        <v>0</v>
      </c>
      <c r="I61" s="52">
        <f>'D. Bilans projekt'!H84</f>
        <v>0</v>
      </c>
      <c r="J61" s="52">
        <f>'D. Bilans projekt'!I84</f>
        <v>0</v>
      </c>
      <c r="K61" s="52">
        <f>'D. Bilans projekt'!J84</f>
        <v>0</v>
      </c>
      <c r="L61" s="52">
        <f>'D. Bilans projekt'!K84</f>
        <v>0</v>
      </c>
      <c r="M61" s="52">
        <f>'D. Bilans projekt'!L84</f>
        <v>0</v>
      </c>
    </row>
    <row r="62" spans="1:13" ht="15" customHeight="1" x14ac:dyDescent="0.25">
      <c r="A62" s="32" t="s">
        <v>53</v>
      </c>
      <c r="B62" s="32" t="s">
        <v>298</v>
      </c>
      <c r="C62" s="34">
        <f t="shared" ref="C62:D62" si="114">SUM(C58,C61)</f>
        <v>0</v>
      </c>
      <c r="D62" s="34">
        <f t="shared" si="114"/>
        <v>0</v>
      </c>
      <c r="E62" s="34">
        <f t="shared" ref="E62" si="115">SUM(E58,E61)</f>
        <v>0</v>
      </c>
      <c r="F62" s="34">
        <f t="shared" ref="F62" si="116">SUM(F58,F61)</f>
        <v>0</v>
      </c>
      <c r="G62" s="34">
        <f t="shared" ref="G62" si="117">SUM(G58,G61)</f>
        <v>0</v>
      </c>
      <c r="H62" s="34">
        <f t="shared" ref="H62" si="118">SUM(H58,H61)</f>
        <v>0</v>
      </c>
      <c r="I62" s="34">
        <f t="shared" ref="I62" si="119">SUM(I58,I61)</f>
        <v>0</v>
      </c>
      <c r="J62" s="34">
        <f t="shared" ref="J62" si="120">SUM(J58,J61)</f>
        <v>0</v>
      </c>
      <c r="K62" s="34">
        <f t="shared" ref="K62" si="121">SUM(K58,K61)</f>
        <v>0</v>
      </c>
      <c r="L62" s="34">
        <f t="shared" ref="L62" si="122">SUM(L58,L61)</f>
        <v>0</v>
      </c>
      <c r="M62" s="34">
        <f t="shared" ref="M62" si="123">SUM(M58,M61)</f>
        <v>0</v>
      </c>
    </row>
    <row r="63" spans="1:13" ht="15.75" x14ac:dyDescent="0.25">
      <c r="A63" s="70"/>
      <c r="B63" s="57" t="str">
        <f>'F. RZiS projekt'!B49</f>
        <v>* Prognozy finansowe podane w tysiącach złotych, z dokładnością do jednego miejsca po przecinku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</sheetData>
  <sheetProtection algorithmName="SHA-512" hashValue="VohEGAN175WR/DLfXBig3wOwiM1bVlCvO4y0upSX17o+hvOCIU11AarmKb4laCEPN164r0BB3CpdBg+s5anARw==" saltValue="v7GM11pAwH2RbpZHfJgiZw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opLeftCell="A124" zoomScale="70" zoomScaleNormal="70" workbookViewId="0">
      <selection activeCell="E20" sqref="E20"/>
    </sheetView>
  </sheetViews>
  <sheetFormatPr defaultColWidth="9.140625" defaultRowHeight="14.25" x14ac:dyDescent="0.2"/>
  <cols>
    <col min="1" max="1" width="4.140625" style="4" customWidth="1"/>
    <col min="2" max="2" width="98.85546875" style="4" bestFit="1" customWidth="1"/>
    <col min="3" max="16" width="14.5703125" style="4" customWidth="1"/>
    <col min="17" max="16384" width="9.140625" style="4"/>
  </cols>
  <sheetData>
    <row r="1" spans="1:16" ht="15.75" x14ac:dyDescent="0.25">
      <c r="A1" s="19" t="s">
        <v>301</v>
      </c>
      <c r="B1" s="20" t="s">
        <v>378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">
      <c r="A2" s="23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26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30"/>
      <c r="B4" s="18" t="s">
        <v>16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" customHeight="1" x14ac:dyDescent="0.25">
      <c r="A5" s="32" t="s">
        <v>17</v>
      </c>
      <c r="B5" s="33" t="s">
        <v>18</v>
      </c>
      <c r="C5" s="34">
        <f>SUM(C6,C11,C20,C24,C44)</f>
        <v>0</v>
      </c>
      <c r="D5" s="34">
        <f t="shared" ref="D5:P5" si="0">SUM(D6,D11,D20,D24,D44)</f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0</v>
      </c>
    </row>
    <row r="6" spans="1:16" s="7" customFormat="1" ht="15" customHeight="1" x14ac:dyDescent="0.25">
      <c r="A6" s="35" t="s">
        <v>19</v>
      </c>
      <c r="B6" s="33" t="s">
        <v>147</v>
      </c>
      <c r="C6" s="36">
        <f>SUM(C7:C10)</f>
        <v>0</v>
      </c>
      <c r="D6" s="36">
        <f>SUM(D7:D10)</f>
        <v>0</v>
      </c>
      <c r="E6" s="36">
        <f t="shared" ref="E6:P6" si="1">SUM(E7:E10)</f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 t="shared" si="1"/>
        <v>0</v>
      </c>
      <c r="K6" s="36">
        <f t="shared" si="1"/>
        <v>0</v>
      </c>
      <c r="L6" s="36">
        <f t="shared" si="1"/>
        <v>0</v>
      </c>
      <c r="M6" s="36">
        <f t="shared" si="1"/>
        <v>0</v>
      </c>
      <c r="N6" s="36">
        <f t="shared" si="1"/>
        <v>0</v>
      </c>
      <c r="O6" s="36">
        <f t="shared" si="1"/>
        <v>0</v>
      </c>
      <c r="P6" s="36">
        <f t="shared" si="1"/>
        <v>0</v>
      </c>
    </row>
    <row r="7" spans="1:16" s="5" customFormat="1" ht="15" customHeight="1" x14ac:dyDescent="0.25">
      <c r="A7" s="37" t="s">
        <v>35</v>
      </c>
      <c r="B7" s="38" t="s">
        <v>137</v>
      </c>
      <c r="C7" s="83">
        <f>'A. Bilans bez projektu'!C7</f>
        <v>0</v>
      </c>
      <c r="D7" s="83">
        <f>'A. Bilans bez projektu'!D7</f>
        <v>0</v>
      </c>
      <c r="E7" s="83">
        <f>'A. Bilans bez projektu'!E7</f>
        <v>0</v>
      </c>
      <c r="F7" s="83">
        <f>'A. Bilans bez projektu'!F7+'D. Bilans projekt'!C7</f>
        <v>0</v>
      </c>
      <c r="G7" s="83">
        <f>'A. Bilans bez projektu'!G7+'D. Bilans projekt'!D7</f>
        <v>0</v>
      </c>
      <c r="H7" s="83">
        <f>'A. Bilans bez projektu'!H7+'D. Bilans projekt'!E7</f>
        <v>0</v>
      </c>
      <c r="I7" s="83">
        <f>'A. Bilans bez projektu'!I7+'D. Bilans projekt'!F7</f>
        <v>0</v>
      </c>
      <c r="J7" s="83">
        <f>'A. Bilans bez projektu'!J7+'D. Bilans projekt'!G7</f>
        <v>0</v>
      </c>
      <c r="K7" s="83">
        <f>'A. Bilans bez projektu'!K7+'D. Bilans projekt'!H7</f>
        <v>0</v>
      </c>
      <c r="L7" s="83">
        <f>'A. Bilans bez projektu'!L7+'D. Bilans projekt'!I7</f>
        <v>0</v>
      </c>
      <c r="M7" s="83">
        <f>'A. Bilans bez projektu'!M7+'D. Bilans projekt'!J7</f>
        <v>0</v>
      </c>
      <c r="N7" s="83">
        <f>'A. Bilans bez projektu'!N7+'D. Bilans projekt'!K7</f>
        <v>0</v>
      </c>
      <c r="O7" s="83">
        <f>'A. Bilans bez projektu'!O7+'D. Bilans projekt'!L7</f>
        <v>0</v>
      </c>
      <c r="P7" s="83">
        <f>'A. Bilans bez projektu'!P7+'D. Bilans projekt'!M7</f>
        <v>0</v>
      </c>
    </row>
    <row r="8" spans="1:16" s="5" customFormat="1" ht="15" customHeight="1" x14ac:dyDescent="0.25">
      <c r="A8" s="37" t="s">
        <v>37</v>
      </c>
      <c r="B8" s="38" t="s">
        <v>138</v>
      </c>
      <c r="C8" s="83">
        <f>'A. Bilans bez projektu'!C8</f>
        <v>0</v>
      </c>
      <c r="D8" s="83">
        <f>'A. Bilans bez projektu'!D8</f>
        <v>0</v>
      </c>
      <c r="E8" s="83">
        <f>'A. Bilans bez projektu'!E8</f>
        <v>0</v>
      </c>
      <c r="F8" s="83">
        <f>'A. Bilans bez projektu'!F8+'D. Bilans projekt'!C8</f>
        <v>0</v>
      </c>
      <c r="G8" s="83">
        <f>'A. Bilans bez projektu'!G8+'D. Bilans projekt'!D8</f>
        <v>0</v>
      </c>
      <c r="H8" s="83">
        <f>'A. Bilans bez projektu'!H8+'D. Bilans projekt'!E8</f>
        <v>0</v>
      </c>
      <c r="I8" s="83">
        <f>'A. Bilans bez projektu'!I8+'D. Bilans projekt'!F8</f>
        <v>0</v>
      </c>
      <c r="J8" s="83">
        <f>'A. Bilans bez projektu'!J8+'D. Bilans projekt'!G8</f>
        <v>0</v>
      </c>
      <c r="K8" s="83">
        <f>'A. Bilans bez projektu'!K8+'D. Bilans projekt'!H8</f>
        <v>0</v>
      </c>
      <c r="L8" s="83">
        <f>'A. Bilans bez projektu'!L8+'D. Bilans projekt'!I8</f>
        <v>0</v>
      </c>
      <c r="M8" s="83">
        <f>'A. Bilans bez projektu'!M8+'D. Bilans projekt'!J8</f>
        <v>0</v>
      </c>
      <c r="N8" s="83">
        <f>'A. Bilans bez projektu'!N8+'D. Bilans projekt'!K8</f>
        <v>0</v>
      </c>
      <c r="O8" s="83">
        <f>'A. Bilans bez projektu'!O8+'D. Bilans projekt'!L8</f>
        <v>0</v>
      </c>
      <c r="P8" s="83">
        <f>'A. Bilans bez projektu'!P8+'D. Bilans projekt'!M8</f>
        <v>0</v>
      </c>
    </row>
    <row r="9" spans="1:16" s="5" customFormat="1" ht="15" customHeight="1" x14ac:dyDescent="0.25">
      <c r="A9" s="37" t="s">
        <v>38</v>
      </c>
      <c r="B9" s="38" t="s">
        <v>139</v>
      </c>
      <c r="C9" s="83">
        <f>'A. Bilans bez projektu'!C9</f>
        <v>0</v>
      </c>
      <c r="D9" s="83">
        <f>'A. Bilans bez projektu'!D9</f>
        <v>0</v>
      </c>
      <c r="E9" s="83">
        <f>'A. Bilans bez projektu'!E9</f>
        <v>0</v>
      </c>
      <c r="F9" s="83">
        <f>'A. Bilans bez projektu'!F9+'D. Bilans projekt'!C9</f>
        <v>0</v>
      </c>
      <c r="G9" s="83">
        <f>'A. Bilans bez projektu'!G9+'D. Bilans projekt'!D9</f>
        <v>0</v>
      </c>
      <c r="H9" s="83">
        <f>'A. Bilans bez projektu'!H9+'D. Bilans projekt'!E9</f>
        <v>0</v>
      </c>
      <c r="I9" s="83">
        <f>'A. Bilans bez projektu'!I9+'D. Bilans projekt'!F9</f>
        <v>0</v>
      </c>
      <c r="J9" s="83">
        <f>'A. Bilans bez projektu'!J9+'D. Bilans projekt'!G9</f>
        <v>0</v>
      </c>
      <c r="K9" s="83">
        <f>'A. Bilans bez projektu'!K9+'D. Bilans projekt'!H9</f>
        <v>0</v>
      </c>
      <c r="L9" s="83">
        <f>'A. Bilans bez projektu'!L9+'D. Bilans projekt'!I9</f>
        <v>0</v>
      </c>
      <c r="M9" s="83">
        <f>'A. Bilans bez projektu'!M9+'D. Bilans projekt'!J9</f>
        <v>0</v>
      </c>
      <c r="N9" s="83">
        <f>'A. Bilans bez projektu'!N9+'D. Bilans projekt'!K9</f>
        <v>0</v>
      </c>
      <c r="O9" s="83">
        <f>'A. Bilans bez projektu'!O9+'D. Bilans projekt'!L9</f>
        <v>0</v>
      </c>
      <c r="P9" s="83">
        <f>'A. Bilans bez projektu'!P9+'D. Bilans projekt'!M9</f>
        <v>0</v>
      </c>
    </row>
    <row r="10" spans="1:16" s="5" customFormat="1" ht="15" customHeight="1" x14ac:dyDescent="0.25">
      <c r="A10" s="37" t="s">
        <v>67</v>
      </c>
      <c r="B10" s="38" t="s">
        <v>140</v>
      </c>
      <c r="C10" s="83">
        <f>'A. Bilans bez projektu'!C10</f>
        <v>0</v>
      </c>
      <c r="D10" s="83">
        <f>'A. Bilans bez projektu'!D10</f>
        <v>0</v>
      </c>
      <c r="E10" s="83">
        <f>'A. Bilans bez projektu'!E10</f>
        <v>0</v>
      </c>
      <c r="F10" s="83">
        <f>'A. Bilans bez projektu'!F10+'D. Bilans projekt'!C10</f>
        <v>0</v>
      </c>
      <c r="G10" s="83">
        <f>'A. Bilans bez projektu'!G10+'D. Bilans projekt'!D10</f>
        <v>0</v>
      </c>
      <c r="H10" s="83">
        <f>'A. Bilans bez projektu'!H10+'D. Bilans projekt'!E10</f>
        <v>0</v>
      </c>
      <c r="I10" s="83">
        <f>'A. Bilans bez projektu'!I10+'D. Bilans projekt'!F10</f>
        <v>0</v>
      </c>
      <c r="J10" s="83">
        <f>'A. Bilans bez projektu'!J10+'D. Bilans projekt'!G10</f>
        <v>0</v>
      </c>
      <c r="K10" s="83">
        <f>'A. Bilans bez projektu'!K10+'D. Bilans projekt'!H10</f>
        <v>0</v>
      </c>
      <c r="L10" s="83">
        <f>'A. Bilans bez projektu'!L10+'D. Bilans projekt'!I10</f>
        <v>0</v>
      </c>
      <c r="M10" s="83">
        <f>'A. Bilans bez projektu'!M10+'D. Bilans projekt'!J10</f>
        <v>0</v>
      </c>
      <c r="N10" s="83">
        <f>'A. Bilans bez projektu'!N10+'D. Bilans projekt'!K10</f>
        <v>0</v>
      </c>
      <c r="O10" s="83">
        <f>'A. Bilans bez projektu'!O10+'D. Bilans projekt'!L10</f>
        <v>0</v>
      </c>
      <c r="P10" s="83">
        <f>'A. Bilans bez projektu'!P10+'D. Bilans projekt'!M10</f>
        <v>0</v>
      </c>
    </row>
    <row r="11" spans="1:16" s="7" customFormat="1" ht="15" customHeight="1" x14ac:dyDescent="0.25">
      <c r="A11" s="35" t="s">
        <v>20</v>
      </c>
      <c r="B11" s="33" t="s">
        <v>148</v>
      </c>
      <c r="C11" s="36">
        <f>SUM(C12,C18:C19)</f>
        <v>0</v>
      </c>
      <c r="D11" s="36">
        <f t="shared" ref="D11:P11" si="2">SUM(D12,D18:D19)</f>
        <v>0</v>
      </c>
      <c r="E11" s="36">
        <f t="shared" si="2"/>
        <v>0</v>
      </c>
      <c r="F11" s="36">
        <f t="shared" si="2"/>
        <v>0</v>
      </c>
      <c r="G11" s="36">
        <f t="shared" si="2"/>
        <v>0</v>
      </c>
      <c r="H11" s="36">
        <f t="shared" si="2"/>
        <v>0</v>
      </c>
      <c r="I11" s="36">
        <f t="shared" si="2"/>
        <v>0</v>
      </c>
      <c r="J11" s="36">
        <f t="shared" si="2"/>
        <v>0</v>
      </c>
      <c r="K11" s="36">
        <f t="shared" si="2"/>
        <v>0</v>
      </c>
      <c r="L11" s="36">
        <f t="shared" si="2"/>
        <v>0</v>
      </c>
      <c r="M11" s="36">
        <f t="shared" si="2"/>
        <v>0</v>
      </c>
      <c r="N11" s="36">
        <f t="shared" si="2"/>
        <v>0</v>
      </c>
      <c r="O11" s="36">
        <f t="shared" si="2"/>
        <v>0</v>
      </c>
      <c r="P11" s="36">
        <f t="shared" si="2"/>
        <v>0</v>
      </c>
    </row>
    <row r="12" spans="1:16" s="5" customFormat="1" ht="15" customHeight="1" x14ac:dyDescent="0.25">
      <c r="A12" s="37" t="s">
        <v>141</v>
      </c>
      <c r="B12" s="38" t="s">
        <v>354</v>
      </c>
      <c r="C12" s="40">
        <f>SUM(C13:C17)</f>
        <v>0</v>
      </c>
      <c r="D12" s="40">
        <f t="shared" ref="D12:P12" si="3">SUM(D13:D17)</f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0">
        <f t="shared" si="3"/>
        <v>0</v>
      </c>
      <c r="N12" s="40">
        <f t="shared" si="3"/>
        <v>0</v>
      </c>
      <c r="O12" s="40">
        <f t="shared" si="3"/>
        <v>0</v>
      </c>
      <c r="P12" s="40">
        <f t="shared" si="3"/>
        <v>0</v>
      </c>
    </row>
    <row r="13" spans="1:16" s="5" customFormat="1" ht="15" customHeight="1" x14ac:dyDescent="0.25">
      <c r="A13" s="41" t="s">
        <v>21</v>
      </c>
      <c r="B13" s="42" t="s">
        <v>165</v>
      </c>
      <c r="C13" s="84">
        <f>'A. Bilans bez projektu'!C13</f>
        <v>0</v>
      </c>
      <c r="D13" s="84">
        <f>'A. Bilans bez projektu'!D13</f>
        <v>0</v>
      </c>
      <c r="E13" s="84">
        <f>'A. Bilans bez projektu'!E13</f>
        <v>0</v>
      </c>
      <c r="F13" s="84">
        <f>'A. Bilans bez projektu'!F13+'D. Bilans projekt'!C13</f>
        <v>0</v>
      </c>
      <c r="G13" s="84">
        <f>'A. Bilans bez projektu'!G13+'D. Bilans projekt'!D13</f>
        <v>0</v>
      </c>
      <c r="H13" s="84">
        <f>'A. Bilans bez projektu'!H13+'D. Bilans projekt'!E13</f>
        <v>0</v>
      </c>
      <c r="I13" s="84">
        <f>'A. Bilans bez projektu'!I13+'D. Bilans projekt'!F13</f>
        <v>0</v>
      </c>
      <c r="J13" s="84">
        <f>'A. Bilans bez projektu'!J13+'D. Bilans projekt'!G13</f>
        <v>0</v>
      </c>
      <c r="K13" s="84">
        <f>'A. Bilans bez projektu'!K13+'D. Bilans projekt'!H13</f>
        <v>0</v>
      </c>
      <c r="L13" s="84">
        <f>'A. Bilans bez projektu'!L13+'D. Bilans projekt'!I13</f>
        <v>0</v>
      </c>
      <c r="M13" s="84">
        <f>'A. Bilans bez projektu'!M13+'D. Bilans projekt'!J13</f>
        <v>0</v>
      </c>
      <c r="N13" s="84">
        <f>'A. Bilans bez projektu'!N13+'D. Bilans projekt'!K13</f>
        <v>0</v>
      </c>
      <c r="O13" s="84">
        <f>'A. Bilans bez projektu'!O13+'D. Bilans projekt'!L13</f>
        <v>0</v>
      </c>
      <c r="P13" s="84">
        <f>'A. Bilans bez projektu'!P13+'D. Bilans projekt'!M13</f>
        <v>0</v>
      </c>
    </row>
    <row r="14" spans="1:16" s="5" customFormat="1" ht="15" customHeight="1" x14ac:dyDescent="0.25">
      <c r="A14" s="41" t="s">
        <v>22</v>
      </c>
      <c r="B14" s="42" t="s">
        <v>166</v>
      </c>
      <c r="C14" s="84">
        <f>'A. Bilans bez projektu'!C14</f>
        <v>0</v>
      </c>
      <c r="D14" s="84">
        <f>'A. Bilans bez projektu'!D14</f>
        <v>0</v>
      </c>
      <c r="E14" s="84">
        <f>'A. Bilans bez projektu'!E14</f>
        <v>0</v>
      </c>
      <c r="F14" s="84">
        <f>'A. Bilans bez projektu'!F14+'D. Bilans projekt'!C14</f>
        <v>0</v>
      </c>
      <c r="G14" s="84">
        <f>'A. Bilans bez projektu'!G14+'D. Bilans projekt'!D14</f>
        <v>0</v>
      </c>
      <c r="H14" s="84">
        <f>'A. Bilans bez projektu'!H14+'D. Bilans projekt'!E14</f>
        <v>0</v>
      </c>
      <c r="I14" s="84">
        <f>'A. Bilans bez projektu'!I14+'D. Bilans projekt'!F14</f>
        <v>0</v>
      </c>
      <c r="J14" s="84">
        <f>'A. Bilans bez projektu'!J14+'D. Bilans projekt'!G14</f>
        <v>0</v>
      </c>
      <c r="K14" s="84">
        <f>'A. Bilans bez projektu'!K14+'D. Bilans projekt'!H14</f>
        <v>0</v>
      </c>
      <c r="L14" s="84">
        <f>'A. Bilans bez projektu'!L14+'D. Bilans projekt'!I14</f>
        <v>0</v>
      </c>
      <c r="M14" s="84">
        <f>'A. Bilans bez projektu'!M14+'D. Bilans projekt'!J14</f>
        <v>0</v>
      </c>
      <c r="N14" s="84">
        <f>'A. Bilans bez projektu'!N14+'D. Bilans projekt'!K14</f>
        <v>0</v>
      </c>
      <c r="O14" s="84">
        <f>'A. Bilans bez projektu'!O14+'D. Bilans projekt'!L14</f>
        <v>0</v>
      </c>
      <c r="P14" s="84">
        <f>'A. Bilans bez projektu'!P14+'D. Bilans projekt'!M14</f>
        <v>0</v>
      </c>
    </row>
    <row r="15" spans="1:16" s="5" customFormat="1" ht="15" customHeight="1" x14ac:dyDescent="0.25">
      <c r="A15" s="41" t="s">
        <v>23</v>
      </c>
      <c r="B15" s="42" t="s">
        <v>167</v>
      </c>
      <c r="C15" s="84">
        <f>'A. Bilans bez projektu'!C15</f>
        <v>0</v>
      </c>
      <c r="D15" s="84">
        <f>'A. Bilans bez projektu'!D15</f>
        <v>0</v>
      </c>
      <c r="E15" s="84">
        <f>'A. Bilans bez projektu'!E15</f>
        <v>0</v>
      </c>
      <c r="F15" s="84">
        <f>'A. Bilans bez projektu'!F15+'D. Bilans projekt'!C15</f>
        <v>0</v>
      </c>
      <c r="G15" s="84">
        <f>'A. Bilans bez projektu'!G15+'D. Bilans projekt'!D15</f>
        <v>0</v>
      </c>
      <c r="H15" s="84">
        <f>'A. Bilans bez projektu'!H15+'D. Bilans projekt'!E15</f>
        <v>0</v>
      </c>
      <c r="I15" s="84">
        <f>'A. Bilans bez projektu'!I15+'D. Bilans projekt'!F15</f>
        <v>0</v>
      </c>
      <c r="J15" s="84">
        <f>'A. Bilans bez projektu'!J15+'D. Bilans projekt'!G15</f>
        <v>0</v>
      </c>
      <c r="K15" s="84">
        <f>'A. Bilans bez projektu'!K15+'D. Bilans projekt'!H15</f>
        <v>0</v>
      </c>
      <c r="L15" s="84">
        <f>'A. Bilans bez projektu'!L15+'D. Bilans projekt'!I15</f>
        <v>0</v>
      </c>
      <c r="M15" s="84">
        <f>'A. Bilans bez projektu'!M15+'D. Bilans projekt'!J15</f>
        <v>0</v>
      </c>
      <c r="N15" s="84">
        <f>'A. Bilans bez projektu'!N15+'D. Bilans projekt'!K15</f>
        <v>0</v>
      </c>
      <c r="O15" s="84">
        <f>'A. Bilans bez projektu'!O15+'D. Bilans projekt'!L15</f>
        <v>0</v>
      </c>
      <c r="P15" s="84">
        <f>'A. Bilans bez projektu'!P15+'D. Bilans projekt'!M15</f>
        <v>0</v>
      </c>
    </row>
    <row r="16" spans="1:16" s="5" customFormat="1" ht="15" customHeight="1" x14ac:dyDescent="0.25">
      <c r="A16" s="41" t="s">
        <v>24</v>
      </c>
      <c r="B16" s="42" t="s">
        <v>168</v>
      </c>
      <c r="C16" s="84">
        <f>'A. Bilans bez projektu'!C16</f>
        <v>0</v>
      </c>
      <c r="D16" s="84">
        <f>'A. Bilans bez projektu'!D16</f>
        <v>0</v>
      </c>
      <c r="E16" s="84">
        <f>'A. Bilans bez projektu'!E16</f>
        <v>0</v>
      </c>
      <c r="F16" s="84">
        <f>'A. Bilans bez projektu'!F16+'D. Bilans projekt'!C16</f>
        <v>0</v>
      </c>
      <c r="G16" s="84">
        <f>'A. Bilans bez projektu'!G16+'D. Bilans projekt'!D16</f>
        <v>0</v>
      </c>
      <c r="H16" s="84">
        <f>'A. Bilans bez projektu'!H16+'D. Bilans projekt'!E16</f>
        <v>0</v>
      </c>
      <c r="I16" s="84">
        <f>'A. Bilans bez projektu'!I16+'D. Bilans projekt'!F16</f>
        <v>0</v>
      </c>
      <c r="J16" s="84">
        <f>'A. Bilans bez projektu'!J16+'D. Bilans projekt'!G16</f>
        <v>0</v>
      </c>
      <c r="K16" s="84">
        <f>'A. Bilans bez projektu'!K16+'D. Bilans projekt'!H16</f>
        <v>0</v>
      </c>
      <c r="L16" s="84">
        <f>'A. Bilans bez projektu'!L16+'D. Bilans projekt'!I16</f>
        <v>0</v>
      </c>
      <c r="M16" s="84">
        <f>'A. Bilans bez projektu'!M16+'D. Bilans projekt'!J16</f>
        <v>0</v>
      </c>
      <c r="N16" s="84">
        <f>'A. Bilans bez projektu'!N16+'D. Bilans projekt'!K16</f>
        <v>0</v>
      </c>
      <c r="O16" s="84">
        <f>'A. Bilans bez projektu'!O16+'D. Bilans projekt'!L16</f>
        <v>0</v>
      </c>
      <c r="P16" s="84">
        <f>'A. Bilans bez projektu'!P16+'D. Bilans projekt'!M16</f>
        <v>0</v>
      </c>
    </row>
    <row r="17" spans="1:16" s="5" customFormat="1" ht="15" customHeight="1" x14ac:dyDescent="0.25">
      <c r="A17" s="41" t="s">
        <v>25</v>
      </c>
      <c r="B17" s="42" t="s">
        <v>169</v>
      </c>
      <c r="C17" s="84">
        <f>'A. Bilans bez projektu'!C17</f>
        <v>0</v>
      </c>
      <c r="D17" s="84">
        <f>'A. Bilans bez projektu'!D17</f>
        <v>0</v>
      </c>
      <c r="E17" s="84">
        <f>'A. Bilans bez projektu'!E17</f>
        <v>0</v>
      </c>
      <c r="F17" s="84">
        <f>'A. Bilans bez projektu'!F17+'D. Bilans projekt'!C17</f>
        <v>0</v>
      </c>
      <c r="G17" s="84">
        <f>'A. Bilans bez projektu'!G17+'D. Bilans projekt'!D17</f>
        <v>0</v>
      </c>
      <c r="H17" s="84">
        <f>'A. Bilans bez projektu'!H17+'D. Bilans projekt'!E17</f>
        <v>0</v>
      </c>
      <c r="I17" s="84">
        <f>'A. Bilans bez projektu'!I17+'D. Bilans projekt'!F17</f>
        <v>0</v>
      </c>
      <c r="J17" s="84">
        <f>'A. Bilans bez projektu'!J17+'D. Bilans projekt'!G17</f>
        <v>0</v>
      </c>
      <c r="K17" s="84">
        <f>'A. Bilans bez projektu'!K17+'D. Bilans projekt'!H17</f>
        <v>0</v>
      </c>
      <c r="L17" s="84">
        <f>'A. Bilans bez projektu'!L17+'D. Bilans projekt'!I17</f>
        <v>0</v>
      </c>
      <c r="M17" s="84">
        <f>'A. Bilans bez projektu'!M17+'D. Bilans projekt'!J17</f>
        <v>0</v>
      </c>
      <c r="N17" s="84">
        <f>'A. Bilans bez projektu'!N17+'D. Bilans projekt'!K17</f>
        <v>0</v>
      </c>
      <c r="O17" s="84">
        <f>'A. Bilans bez projektu'!O17+'D. Bilans projekt'!L17</f>
        <v>0</v>
      </c>
      <c r="P17" s="84">
        <f>'A. Bilans bez projektu'!P17+'D. Bilans projekt'!M17</f>
        <v>0</v>
      </c>
    </row>
    <row r="18" spans="1:16" s="5" customFormat="1" ht="15" customHeight="1" x14ac:dyDescent="0.25">
      <c r="A18" s="37" t="s">
        <v>37</v>
      </c>
      <c r="B18" s="38" t="s">
        <v>142</v>
      </c>
      <c r="C18" s="83">
        <f>'A. Bilans bez projektu'!C18</f>
        <v>0</v>
      </c>
      <c r="D18" s="83">
        <f>'A. Bilans bez projektu'!D18</f>
        <v>0</v>
      </c>
      <c r="E18" s="83">
        <f>'A. Bilans bez projektu'!E18</f>
        <v>0</v>
      </c>
      <c r="F18" s="83">
        <f>'A. Bilans bez projektu'!F18+'D. Bilans projekt'!C18</f>
        <v>0</v>
      </c>
      <c r="G18" s="83">
        <f>'A. Bilans bez projektu'!G18+'D. Bilans projekt'!D18</f>
        <v>0</v>
      </c>
      <c r="H18" s="83">
        <f>'A. Bilans bez projektu'!H18+'D. Bilans projekt'!E18</f>
        <v>0</v>
      </c>
      <c r="I18" s="83">
        <f>'A. Bilans bez projektu'!I18+'D. Bilans projekt'!F18</f>
        <v>0</v>
      </c>
      <c r="J18" s="83">
        <f>'A. Bilans bez projektu'!J18+'D. Bilans projekt'!G18</f>
        <v>0</v>
      </c>
      <c r="K18" s="83">
        <f>'A. Bilans bez projektu'!K18+'D. Bilans projekt'!H18</f>
        <v>0</v>
      </c>
      <c r="L18" s="83">
        <f>'A. Bilans bez projektu'!L18+'D. Bilans projekt'!I18</f>
        <v>0</v>
      </c>
      <c r="M18" s="83">
        <f>'A. Bilans bez projektu'!M18+'D. Bilans projekt'!J18</f>
        <v>0</v>
      </c>
      <c r="N18" s="83">
        <f>'A. Bilans bez projektu'!N18+'D. Bilans projekt'!K18</f>
        <v>0</v>
      </c>
      <c r="O18" s="83">
        <f>'A. Bilans bez projektu'!O18+'D. Bilans projekt'!L18</f>
        <v>0</v>
      </c>
      <c r="P18" s="83">
        <f>'A. Bilans bez projektu'!P18+'D. Bilans projekt'!M18</f>
        <v>0</v>
      </c>
    </row>
    <row r="19" spans="1:16" s="5" customFormat="1" ht="15" customHeight="1" x14ac:dyDescent="0.25">
      <c r="A19" s="37" t="s">
        <v>38</v>
      </c>
      <c r="B19" s="38" t="s">
        <v>143</v>
      </c>
      <c r="C19" s="83">
        <f>'A. Bilans bez projektu'!C19</f>
        <v>0</v>
      </c>
      <c r="D19" s="83">
        <f>'A. Bilans bez projektu'!D19</f>
        <v>0</v>
      </c>
      <c r="E19" s="83">
        <f>'A. Bilans bez projektu'!E19</f>
        <v>0</v>
      </c>
      <c r="F19" s="83">
        <f>'A. Bilans bez projektu'!F19+'D. Bilans projekt'!C19</f>
        <v>0</v>
      </c>
      <c r="G19" s="83">
        <f>'A. Bilans bez projektu'!G19+'D. Bilans projekt'!D19</f>
        <v>0</v>
      </c>
      <c r="H19" s="83">
        <f>'A. Bilans bez projektu'!H19+'D. Bilans projekt'!E19</f>
        <v>0</v>
      </c>
      <c r="I19" s="83">
        <f>'A. Bilans bez projektu'!I19+'D. Bilans projekt'!F19</f>
        <v>0</v>
      </c>
      <c r="J19" s="83">
        <f>'A. Bilans bez projektu'!J19+'D. Bilans projekt'!G19</f>
        <v>0</v>
      </c>
      <c r="K19" s="83">
        <f>'A. Bilans bez projektu'!K19+'D. Bilans projekt'!H19</f>
        <v>0</v>
      </c>
      <c r="L19" s="83">
        <f>'A. Bilans bez projektu'!L19+'D. Bilans projekt'!I19</f>
        <v>0</v>
      </c>
      <c r="M19" s="83">
        <f>'A. Bilans bez projektu'!M19+'D. Bilans projekt'!J19</f>
        <v>0</v>
      </c>
      <c r="N19" s="83">
        <f>'A. Bilans bez projektu'!N19+'D. Bilans projekt'!K19</f>
        <v>0</v>
      </c>
      <c r="O19" s="83">
        <f>'A. Bilans bez projektu'!O19+'D. Bilans projekt'!L19</f>
        <v>0</v>
      </c>
      <c r="P19" s="83">
        <f>'A. Bilans bez projektu'!P19+'D. Bilans projekt'!M19</f>
        <v>0</v>
      </c>
    </row>
    <row r="20" spans="1:16" s="8" customFormat="1" ht="15" customHeight="1" x14ac:dyDescent="0.25">
      <c r="A20" s="35" t="s">
        <v>26</v>
      </c>
      <c r="B20" s="33" t="s">
        <v>149</v>
      </c>
      <c r="C20" s="36">
        <f>SUM(C21:C23)</f>
        <v>0</v>
      </c>
      <c r="D20" s="36">
        <f t="shared" ref="D20:P20" si="4">SUM(D21:D23)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</row>
    <row r="21" spans="1:16" s="5" customFormat="1" ht="15" customHeight="1" x14ac:dyDescent="0.25">
      <c r="A21" s="37" t="s">
        <v>35</v>
      </c>
      <c r="B21" s="37" t="s">
        <v>144</v>
      </c>
      <c r="C21" s="83">
        <f>'A. Bilans bez projektu'!C21</f>
        <v>0</v>
      </c>
      <c r="D21" s="83">
        <f>'A. Bilans bez projektu'!D21</f>
        <v>0</v>
      </c>
      <c r="E21" s="83">
        <f>'A. Bilans bez projektu'!E21</f>
        <v>0</v>
      </c>
      <c r="F21" s="83">
        <f>'A. Bilans bez projektu'!F21+'D. Bilans projekt'!C21</f>
        <v>0</v>
      </c>
      <c r="G21" s="83">
        <f>'A. Bilans bez projektu'!G21+'D. Bilans projekt'!D21</f>
        <v>0</v>
      </c>
      <c r="H21" s="83">
        <f>'A. Bilans bez projektu'!H21+'D. Bilans projekt'!E21</f>
        <v>0</v>
      </c>
      <c r="I21" s="83">
        <f>'A. Bilans bez projektu'!I21+'D. Bilans projekt'!F21</f>
        <v>0</v>
      </c>
      <c r="J21" s="83">
        <f>'A. Bilans bez projektu'!J21+'D. Bilans projekt'!G21</f>
        <v>0</v>
      </c>
      <c r="K21" s="83">
        <f>'A. Bilans bez projektu'!K21+'D. Bilans projekt'!H21</f>
        <v>0</v>
      </c>
      <c r="L21" s="83">
        <f>'A. Bilans bez projektu'!L21+'D. Bilans projekt'!I21</f>
        <v>0</v>
      </c>
      <c r="M21" s="83">
        <f>'A. Bilans bez projektu'!M21+'D. Bilans projekt'!J21</f>
        <v>0</v>
      </c>
      <c r="N21" s="83">
        <f>'A. Bilans bez projektu'!N21+'D. Bilans projekt'!K21</f>
        <v>0</v>
      </c>
      <c r="O21" s="83">
        <f>'A. Bilans bez projektu'!O21+'D. Bilans projekt'!L21</f>
        <v>0</v>
      </c>
      <c r="P21" s="83">
        <f>'A. Bilans bez projektu'!P21+'D. Bilans projekt'!M21</f>
        <v>0</v>
      </c>
    </row>
    <row r="22" spans="1:16" s="5" customFormat="1" ht="15" customHeight="1" x14ac:dyDescent="0.25">
      <c r="A22" s="37" t="s">
        <v>37</v>
      </c>
      <c r="B22" s="37" t="s">
        <v>145</v>
      </c>
      <c r="C22" s="83">
        <f>'A. Bilans bez projektu'!C22</f>
        <v>0</v>
      </c>
      <c r="D22" s="83">
        <f>'A. Bilans bez projektu'!D22</f>
        <v>0</v>
      </c>
      <c r="E22" s="83">
        <f>'A. Bilans bez projektu'!E22</f>
        <v>0</v>
      </c>
      <c r="F22" s="83">
        <f>'A. Bilans bez projektu'!F22+'D. Bilans projekt'!C22</f>
        <v>0</v>
      </c>
      <c r="G22" s="83">
        <f>'A. Bilans bez projektu'!G22+'D. Bilans projekt'!D22</f>
        <v>0</v>
      </c>
      <c r="H22" s="83">
        <f>'A. Bilans bez projektu'!H22+'D. Bilans projekt'!E22</f>
        <v>0</v>
      </c>
      <c r="I22" s="83">
        <f>'A. Bilans bez projektu'!I22+'D. Bilans projekt'!F22</f>
        <v>0</v>
      </c>
      <c r="J22" s="83">
        <f>'A. Bilans bez projektu'!J22+'D. Bilans projekt'!G22</f>
        <v>0</v>
      </c>
      <c r="K22" s="83">
        <f>'A. Bilans bez projektu'!K22+'D. Bilans projekt'!H22</f>
        <v>0</v>
      </c>
      <c r="L22" s="83">
        <f>'A. Bilans bez projektu'!L22+'D. Bilans projekt'!I22</f>
        <v>0</v>
      </c>
      <c r="M22" s="83">
        <f>'A. Bilans bez projektu'!M22+'D. Bilans projekt'!J22</f>
        <v>0</v>
      </c>
      <c r="N22" s="83">
        <f>'A. Bilans bez projektu'!N22+'D. Bilans projekt'!K22</f>
        <v>0</v>
      </c>
      <c r="O22" s="83">
        <f>'A. Bilans bez projektu'!O22+'D. Bilans projekt'!L22</f>
        <v>0</v>
      </c>
      <c r="P22" s="83">
        <f>'A. Bilans bez projektu'!P22+'D. Bilans projekt'!M22</f>
        <v>0</v>
      </c>
    </row>
    <row r="23" spans="1:16" s="5" customFormat="1" ht="15" customHeight="1" x14ac:dyDescent="0.25">
      <c r="A23" s="37" t="s">
        <v>38</v>
      </c>
      <c r="B23" s="38" t="s">
        <v>146</v>
      </c>
      <c r="C23" s="83">
        <f>'A. Bilans bez projektu'!C23</f>
        <v>0</v>
      </c>
      <c r="D23" s="83">
        <f>'A. Bilans bez projektu'!D23</f>
        <v>0</v>
      </c>
      <c r="E23" s="83">
        <f>'A. Bilans bez projektu'!E23</f>
        <v>0</v>
      </c>
      <c r="F23" s="83">
        <f>'A. Bilans bez projektu'!F23+'D. Bilans projekt'!C23</f>
        <v>0</v>
      </c>
      <c r="G23" s="83">
        <f>'A. Bilans bez projektu'!G23+'D. Bilans projekt'!D23</f>
        <v>0</v>
      </c>
      <c r="H23" s="83">
        <f>'A. Bilans bez projektu'!H23+'D. Bilans projekt'!E23</f>
        <v>0</v>
      </c>
      <c r="I23" s="83">
        <f>'A. Bilans bez projektu'!I23+'D. Bilans projekt'!F23</f>
        <v>0</v>
      </c>
      <c r="J23" s="83">
        <f>'A. Bilans bez projektu'!J23+'D. Bilans projekt'!G23</f>
        <v>0</v>
      </c>
      <c r="K23" s="83">
        <f>'A. Bilans bez projektu'!K23+'D. Bilans projekt'!H23</f>
        <v>0</v>
      </c>
      <c r="L23" s="83">
        <f>'A. Bilans bez projektu'!L23+'D. Bilans projekt'!I23</f>
        <v>0</v>
      </c>
      <c r="M23" s="83">
        <f>'A. Bilans bez projektu'!M23+'D. Bilans projekt'!J23</f>
        <v>0</v>
      </c>
      <c r="N23" s="83">
        <f>'A. Bilans bez projektu'!N23+'D. Bilans projekt'!K23</f>
        <v>0</v>
      </c>
      <c r="O23" s="83">
        <f>'A. Bilans bez projektu'!O23+'D. Bilans projekt'!L23</f>
        <v>0</v>
      </c>
      <c r="P23" s="83">
        <f>'A. Bilans bez projektu'!P23+'D. Bilans projekt'!M23</f>
        <v>0</v>
      </c>
    </row>
    <row r="24" spans="1:16" s="8" customFormat="1" ht="15" customHeight="1" x14ac:dyDescent="0.25">
      <c r="A24" s="35" t="s">
        <v>27</v>
      </c>
      <c r="B24" s="33" t="s">
        <v>164</v>
      </c>
      <c r="C24" s="36">
        <f>SUM(C25:C27,C43)</f>
        <v>0</v>
      </c>
      <c r="D24" s="36">
        <f t="shared" ref="D24:P24" si="5">SUM(D25:D27,D43)</f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>
        <f t="shared" si="5"/>
        <v>0</v>
      </c>
      <c r="J24" s="36">
        <f t="shared" si="5"/>
        <v>0</v>
      </c>
      <c r="K24" s="36">
        <f t="shared" si="5"/>
        <v>0</v>
      </c>
      <c r="L24" s="36">
        <f t="shared" si="5"/>
        <v>0</v>
      </c>
      <c r="M24" s="36">
        <f t="shared" si="5"/>
        <v>0</v>
      </c>
      <c r="N24" s="36">
        <f t="shared" si="5"/>
        <v>0</v>
      </c>
      <c r="O24" s="36">
        <f t="shared" si="5"/>
        <v>0</v>
      </c>
      <c r="P24" s="36">
        <f t="shared" si="5"/>
        <v>0</v>
      </c>
    </row>
    <row r="25" spans="1:16" s="5" customFormat="1" ht="15" customHeight="1" x14ac:dyDescent="0.25">
      <c r="A25" s="37" t="s">
        <v>35</v>
      </c>
      <c r="B25" s="38" t="s">
        <v>150</v>
      </c>
      <c r="C25" s="83">
        <f>'A. Bilans bez projektu'!C25</f>
        <v>0</v>
      </c>
      <c r="D25" s="83">
        <f>'A. Bilans bez projektu'!D25</f>
        <v>0</v>
      </c>
      <c r="E25" s="83">
        <f>'A. Bilans bez projektu'!E25</f>
        <v>0</v>
      </c>
      <c r="F25" s="83">
        <f>'A. Bilans bez projektu'!F25+'D. Bilans projekt'!C25</f>
        <v>0</v>
      </c>
      <c r="G25" s="83">
        <f>'A. Bilans bez projektu'!G25+'D. Bilans projekt'!D25</f>
        <v>0</v>
      </c>
      <c r="H25" s="83">
        <f>'A. Bilans bez projektu'!H25+'D. Bilans projekt'!E25</f>
        <v>0</v>
      </c>
      <c r="I25" s="83">
        <f>'A. Bilans bez projektu'!I25+'D. Bilans projekt'!F25</f>
        <v>0</v>
      </c>
      <c r="J25" s="83">
        <f>'A. Bilans bez projektu'!J25+'D. Bilans projekt'!G25</f>
        <v>0</v>
      </c>
      <c r="K25" s="83">
        <f>'A. Bilans bez projektu'!K25+'D. Bilans projekt'!H25</f>
        <v>0</v>
      </c>
      <c r="L25" s="83">
        <f>'A. Bilans bez projektu'!L25+'D. Bilans projekt'!I25</f>
        <v>0</v>
      </c>
      <c r="M25" s="83">
        <f>'A. Bilans bez projektu'!M25+'D. Bilans projekt'!J25</f>
        <v>0</v>
      </c>
      <c r="N25" s="83">
        <f>'A. Bilans bez projektu'!N25+'D. Bilans projekt'!K25</f>
        <v>0</v>
      </c>
      <c r="O25" s="83">
        <f>'A. Bilans bez projektu'!O25+'D. Bilans projekt'!L25</f>
        <v>0</v>
      </c>
      <c r="P25" s="83">
        <f>'A. Bilans bez projektu'!P25+'D. Bilans projekt'!M25</f>
        <v>0</v>
      </c>
    </row>
    <row r="26" spans="1:16" s="5" customFormat="1" ht="15" customHeight="1" x14ac:dyDescent="0.25">
      <c r="A26" s="37" t="s">
        <v>37</v>
      </c>
      <c r="B26" s="38" t="s">
        <v>151</v>
      </c>
      <c r="C26" s="83">
        <f>'A. Bilans bez projektu'!C26</f>
        <v>0</v>
      </c>
      <c r="D26" s="83">
        <f>'A. Bilans bez projektu'!D26</f>
        <v>0</v>
      </c>
      <c r="E26" s="83">
        <f>'A. Bilans bez projektu'!E26</f>
        <v>0</v>
      </c>
      <c r="F26" s="83">
        <f>'A. Bilans bez projektu'!F26+'D. Bilans projekt'!C26</f>
        <v>0</v>
      </c>
      <c r="G26" s="83">
        <f>'A. Bilans bez projektu'!G26+'D. Bilans projekt'!D26</f>
        <v>0</v>
      </c>
      <c r="H26" s="83">
        <f>'A. Bilans bez projektu'!H26+'D. Bilans projekt'!E26</f>
        <v>0</v>
      </c>
      <c r="I26" s="83">
        <f>'A. Bilans bez projektu'!I26+'D. Bilans projekt'!F26</f>
        <v>0</v>
      </c>
      <c r="J26" s="83">
        <f>'A. Bilans bez projektu'!J26+'D. Bilans projekt'!G26</f>
        <v>0</v>
      </c>
      <c r="K26" s="83">
        <f>'A. Bilans bez projektu'!K26+'D. Bilans projekt'!H26</f>
        <v>0</v>
      </c>
      <c r="L26" s="83">
        <f>'A. Bilans bez projektu'!L26+'D. Bilans projekt'!I26</f>
        <v>0</v>
      </c>
      <c r="M26" s="83">
        <f>'A. Bilans bez projektu'!M26+'D. Bilans projekt'!J26</f>
        <v>0</v>
      </c>
      <c r="N26" s="83">
        <f>'A. Bilans bez projektu'!N26+'D. Bilans projekt'!K26</f>
        <v>0</v>
      </c>
      <c r="O26" s="83">
        <f>'A. Bilans bez projektu'!O26+'D. Bilans projekt'!L26</f>
        <v>0</v>
      </c>
      <c r="P26" s="83">
        <f>'A. Bilans bez projektu'!P26+'D. Bilans projekt'!M26</f>
        <v>0</v>
      </c>
    </row>
    <row r="27" spans="1:16" s="5" customFormat="1" ht="15" customHeight="1" x14ac:dyDescent="0.25">
      <c r="A27" s="37" t="s">
        <v>38</v>
      </c>
      <c r="B27" s="38" t="s">
        <v>355</v>
      </c>
      <c r="C27" s="40">
        <f>SUM(C28,C33,C38)</f>
        <v>0</v>
      </c>
      <c r="D27" s="40">
        <f t="shared" ref="D27:P27" si="6">SUM(D28,D33,D38)</f>
        <v>0</v>
      </c>
      <c r="E27" s="40">
        <f t="shared" si="6"/>
        <v>0</v>
      </c>
      <c r="F27" s="40">
        <f t="shared" si="6"/>
        <v>0</v>
      </c>
      <c r="G27" s="40">
        <f t="shared" si="6"/>
        <v>0</v>
      </c>
      <c r="H27" s="40">
        <f t="shared" si="6"/>
        <v>0</v>
      </c>
      <c r="I27" s="40">
        <f t="shared" si="6"/>
        <v>0</v>
      </c>
      <c r="J27" s="40">
        <f t="shared" si="6"/>
        <v>0</v>
      </c>
      <c r="K27" s="40">
        <f t="shared" si="6"/>
        <v>0</v>
      </c>
      <c r="L27" s="40">
        <f t="shared" si="6"/>
        <v>0</v>
      </c>
      <c r="M27" s="40">
        <f t="shared" si="6"/>
        <v>0</v>
      </c>
      <c r="N27" s="40">
        <f t="shared" si="6"/>
        <v>0</v>
      </c>
      <c r="O27" s="40">
        <f t="shared" si="6"/>
        <v>0</v>
      </c>
      <c r="P27" s="40">
        <f t="shared" si="6"/>
        <v>0</v>
      </c>
    </row>
    <row r="28" spans="1:16" s="6" customFormat="1" ht="15" customHeight="1" x14ac:dyDescent="0.25">
      <c r="A28" s="45" t="s">
        <v>152</v>
      </c>
      <c r="B28" s="42" t="s">
        <v>153</v>
      </c>
      <c r="C28" s="46">
        <f>SUM(C29:C32)</f>
        <v>0</v>
      </c>
      <c r="D28" s="46">
        <f t="shared" ref="D28:P28" si="7">SUM(D29:D32)</f>
        <v>0</v>
      </c>
      <c r="E28" s="46">
        <f t="shared" si="7"/>
        <v>0</v>
      </c>
      <c r="F28" s="46">
        <f t="shared" si="7"/>
        <v>0</v>
      </c>
      <c r="G28" s="46">
        <f t="shared" si="7"/>
        <v>0</v>
      </c>
      <c r="H28" s="46">
        <f t="shared" si="7"/>
        <v>0</v>
      </c>
      <c r="I28" s="46">
        <f t="shared" si="7"/>
        <v>0</v>
      </c>
      <c r="J28" s="46">
        <f t="shared" si="7"/>
        <v>0</v>
      </c>
      <c r="K28" s="46">
        <f t="shared" si="7"/>
        <v>0</v>
      </c>
      <c r="L28" s="46">
        <f t="shared" si="7"/>
        <v>0</v>
      </c>
      <c r="M28" s="46">
        <f t="shared" si="7"/>
        <v>0</v>
      </c>
      <c r="N28" s="46">
        <f t="shared" si="7"/>
        <v>0</v>
      </c>
      <c r="O28" s="46">
        <f t="shared" si="7"/>
        <v>0</v>
      </c>
      <c r="P28" s="46">
        <f t="shared" si="7"/>
        <v>0</v>
      </c>
    </row>
    <row r="29" spans="1:16" s="6" customFormat="1" ht="15" customHeight="1" x14ac:dyDescent="0.25">
      <c r="A29" s="45" t="s">
        <v>155</v>
      </c>
      <c r="B29" s="42" t="s">
        <v>154</v>
      </c>
      <c r="C29" s="84">
        <f>'A. Bilans bez projektu'!C29</f>
        <v>0</v>
      </c>
      <c r="D29" s="84">
        <f>'A. Bilans bez projektu'!D29</f>
        <v>0</v>
      </c>
      <c r="E29" s="84">
        <f>'A. Bilans bez projektu'!E29</f>
        <v>0</v>
      </c>
      <c r="F29" s="84">
        <f>'A. Bilans bez projektu'!F29+'D. Bilans projekt'!C29</f>
        <v>0</v>
      </c>
      <c r="G29" s="84">
        <f>'A. Bilans bez projektu'!G29+'D. Bilans projekt'!D29</f>
        <v>0</v>
      </c>
      <c r="H29" s="84">
        <f>'A. Bilans bez projektu'!H29+'D. Bilans projekt'!E29</f>
        <v>0</v>
      </c>
      <c r="I29" s="84">
        <f>'A. Bilans bez projektu'!I29+'D. Bilans projekt'!F29</f>
        <v>0</v>
      </c>
      <c r="J29" s="84">
        <f>'A. Bilans bez projektu'!J29+'D. Bilans projekt'!G29</f>
        <v>0</v>
      </c>
      <c r="K29" s="84">
        <f>'A. Bilans bez projektu'!K29+'D. Bilans projekt'!H29</f>
        <v>0</v>
      </c>
      <c r="L29" s="84">
        <f>'A. Bilans bez projektu'!L29+'D. Bilans projekt'!I29</f>
        <v>0</v>
      </c>
      <c r="M29" s="84">
        <f>'A. Bilans bez projektu'!M29+'D. Bilans projekt'!J29</f>
        <v>0</v>
      </c>
      <c r="N29" s="84">
        <f>'A. Bilans bez projektu'!N29+'D. Bilans projekt'!K29</f>
        <v>0</v>
      </c>
      <c r="O29" s="84">
        <f>'A. Bilans bez projektu'!O29+'D. Bilans projekt'!L29</f>
        <v>0</v>
      </c>
      <c r="P29" s="84">
        <f>'A. Bilans bez projektu'!P29+'D. Bilans projekt'!M29</f>
        <v>0</v>
      </c>
    </row>
    <row r="30" spans="1:16" s="6" customFormat="1" ht="15" customHeight="1" x14ac:dyDescent="0.25">
      <c r="A30" s="45" t="s">
        <v>155</v>
      </c>
      <c r="B30" s="42" t="s">
        <v>156</v>
      </c>
      <c r="C30" s="84">
        <f>'A. Bilans bez projektu'!C30</f>
        <v>0</v>
      </c>
      <c r="D30" s="84">
        <f>'A. Bilans bez projektu'!D30</f>
        <v>0</v>
      </c>
      <c r="E30" s="84">
        <f>'A. Bilans bez projektu'!E30</f>
        <v>0</v>
      </c>
      <c r="F30" s="84">
        <f>'A. Bilans bez projektu'!F30+'D. Bilans projekt'!C30</f>
        <v>0</v>
      </c>
      <c r="G30" s="84">
        <f>'A. Bilans bez projektu'!G30+'D. Bilans projekt'!D30</f>
        <v>0</v>
      </c>
      <c r="H30" s="84">
        <f>'A. Bilans bez projektu'!H30+'D. Bilans projekt'!E30</f>
        <v>0</v>
      </c>
      <c r="I30" s="84">
        <f>'A. Bilans bez projektu'!I30+'D. Bilans projekt'!F30</f>
        <v>0</v>
      </c>
      <c r="J30" s="84">
        <f>'A. Bilans bez projektu'!J30+'D. Bilans projekt'!G30</f>
        <v>0</v>
      </c>
      <c r="K30" s="84">
        <f>'A. Bilans bez projektu'!K30+'D. Bilans projekt'!H30</f>
        <v>0</v>
      </c>
      <c r="L30" s="84">
        <f>'A. Bilans bez projektu'!L30+'D. Bilans projekt'!I30</f>
        <v>0</v>
      </c>
      <c r="M30" s="84">
        <f>'A. Bilans bez projektu'!M30+'D. Bilans projekt'!J30</f>
        <v>0</v>
      </c>
      <c r="N30" s="84">
        <f>'A. Bilans bez projektu'!N30+'D. Bilans projekt'!K30</f>
        <v>0</v>
      </c>
      <c r="O30" s="84">
        <f>'A. Bilans bez projektu'!O30+'D. Bilans projekt'!L30</f>
        <v>0</v>
      </c>
      <c r="P30" s="84">
        <f>'A. Bilans bez projektu'!P30+'D. Bilans projekt'!M30</f>
        <v>0</v>
      </c>
    </row>
    <row r="31" spans="1:16" s="6" customFormat="1" ht="15" customHeight="1" x14ac:dyDescent="0.25">
      <c r="A31" s="45" t="s">
        <v>155</v>
      </c>
      <c r="B31" s="42" t="s">
        <v>157</v>
      </c>
      <c r="C31" s="84">
        <f>'A. Bilans bez projektu'!C31</f>
        <v>0</v>
      </c>
      <c r="D31" s="84">
        <f>'A. Bilans bez projektu'!D31</f>
        <v>0</v>
      </c>
      <c r="E31" s="84">
        <f>'A. Bilans bez projektu'!E31</f>
        <v>0</v>
      </c>
      <c r="F31" s="84">
        <f>'A. Bilans bez projektu'!F31+'D. Bilans projekt'!C31</f>
        <v>0</v>
      </c>
      <c r="G31" s="84">
        <f>'A. Bilans bez projektu'!G31+'D. Bilans projekt'!D31</f>
        <v>0</v>
      </c>
      <c r="H31" s="84">
        <f>'A. Bilans bez projektu'!H31+'D. Bilans projekt'!E31</f>
        <v>0</v>
      </c>
      <c r="I31" s="84">
        <f>'A. Bilans bez projektu'!I31+'D. Bilans projekt'!F31</f>
        <v>0</v>
      </c>
      <c r="J31" s="84">
        <f>'A. Bilans bez projektu'!J31+'D. Bilans projekt'!G31</f>
        <v>0</v>
      </c>
      <c r="K31" s="84">
        <f>'A. Bilans bez projektu'!K31+'D. Bilans projekt'!H31</f>
        <v>0</v>
      </c>
      <c r="L31" s="84">
        <f>'A. Bilans bez projektu'!L31+'D. Bilans projekt'!I31</f>
        <v>0</v>
      </c>
      <c r="M31" s="84">
        <f>'A. Bilans bez projektu'!M31+'D. Bilans projekt'!J31</f>
        <v>0</v>
      </c>
      <c r="N31" s="84">
        <f>'A. Bilans bez projektu'!N31+'D. Bilans projekt'!K31</f>
        <v>0</v>
      </c>
      <c r="O31" s="84">
        <f>'A. Bilans bez projektu'!O31+'D. Bilans projekt'!L31</f>
        <v>0</v>
      </c>
      <c r="P31" s="84">
        <f>'A. Bilans bez projektu'!P31+'D. Bilans projekt'!M31</f>
        <v>0</v>
      </c>
    </row>
    <row r="32" spans="1:16" s="6" customFormat="1" ht="15" customHeight="1" x14ac:dyDescent="0.25">
      <c r="A32" s="45" t="s">
        <v>155</v>
      </c>
      <c r="B32" s="42" t="s">
        <v>158</v>
      </c>
      <c r="C32" s="84">
        <f>'A. Bilans bez projektu'!C32</f>
        <v>0</v>
      </c>
      <c r="D32" s="84">
        <f>'A. Bilans bez projektu'!D32</f>
        <v>0</v>
      </c>
      <c r="E32" s="84">
        <f>'A. Bilans bez projektu'!E32</f>
        <v>0</v>
      </c>
      <c r="F32" s="84">
        <f>'A. Bilans bez projektu'!F32+'D. Bilans projekt'!C32</f>
        <v>0</v>
      </c>
      <c r="G32" s="84">
        <f>'A. Bilans bez projektu'!G32+'D. Bilans projekt'!D32</f>
        <v>0</v>
      </c>
      <c r="H32" s="84">
        <f>'A. Bilans bez projektu'!H32+'D. Bilans projekt'!E32</f>
        <v>0</v>
      </c>
      <c r="I32" s="84">
        <f>'A. Bilans bez projektu'!I32+'D. Bilans projekt'!F32</f>
        <v>0</v>
      </c>
      <c r="J32" s="84">
        <f>'A. Bilans bez projektu'!J32+'D. Bilans projekt'!G32</f>
        <v>0</v>
      </c>
      <c r="K32" s="84">
        <f>'A. Bilans bez projektu'!K32+'D. Bilans projekt'!H32</f>
        <v>0</v>
      </c>
      <c r="L32" s="84">
        <f>'A. Bilans bez projektu'!L32+'D. Bilans projekt'!I32</f>
        <v>0</v>
      </c>
      <c r="M32" s="84">
        <f>'A. Bilans bez projektu'!M32+'D. Bilans projekt'!J32</f>
        <v>0</v>
      </c>
      <c r="N32" s="84">
        <f>'A. Bilans bez projektu'!N32+'D. Bilans projekt'!K32</f>
        <v>0</v>
      </c>
      <c r="O32" s="84">
        <f>'A. Bilans bez projektu'!O32+'D. Bilans projekt'!L32</f>
        <v>0</v>
      </c>
      <c r="P32" s="84">
        <f>'A. Bilans bez projektu'!P32+'D. Bilans projekt'!M32</f>
        <v>0</v>
      </c>
    </row>
    <row r="33" spans="1:16" s="6" customFormat="1" ht="15" customHeight="1" x14ac:dyDescent="0.25">
      <c r="A33" s="45" t="s">
        <v>159</v>
      </c>
      <c r="B33" s="42" t="s">
        <v>160</v>
      </c>
      <c r="C33" s="46">
        <f>SUM(C34:C37)</f>
        <v>0</v>
      </c>
      <c r="D33" s="46">
        <f t="shared" ref="D33:P33" si="8">SUM(D34:D37)</f>
        <v>0</v>
      </c>
      <c r="E33" s="46">
        <f t="shared" si="8"/>
        <v>0</v>
      </c>
      <c r="F33" s="46">
        <f t="shared" si="8"/>
        <v>0</v>
      </c>
      <c r="G33" s="46">
        <f t="shared" si="8"/>
        <v>0</v>
      </c>
      <c r="H33" s="46">
        <f t="shared" si="8"/>
        <v>0</v>
      </c>
      <c r="I33" s="46">
        <f t="shared" si="8"/>
        <v>0</v>
      </c>
      <c r="J33" s="46">
        <f t="shared" si="8"/>
        <v>0</v>
      </c>
      <c r="K33" s="46">
        <f t="shared" si="8"/>
        <v>0</v>
      </c>
      <c r="L33" s="46">
        <f t="shared" si="8"/>
        <v>0</v>
      </c>
      <c r="M33" s="46">
        <f t="shared" si="8"/>
        <v>0</v>
      </c>
      <c r="N33" s="46">
        <f t="shared" si="8"/>
        <v>0</v>
      </c>
      <c r="O33" s="46">
        <f t="shared" si="8"/>
        <v>0</v>
      </c>
      <c r="P33" s="46">
        <f t="shared" si="8"/>
        <v>0</v>
      </c>
    </row>
    <row r="34" spans="1:16" s="6" customFormat="1" ht="15" customHeight="1" x14ac:dyDescent="0.25">
      <c r="A34" s="45" t="s">
        <v>155</v>
      </c>
      <c r="B34" s="42" t="s">
        <v>154</v>
      </c>
      <c r="C34" s="84">
        <f>'A. Bilans bez projektu'!C34</f>
        <v>0</v>
      </c>
      <c r="D34" s="84">
        <f>'A. Bilans bez projektu'!D34</f>
        <v>0</v>
      </c>
      <c r="E34" s="84">
        <f>'A. Bilans bez projektu'!E34</f>
        <v>0</v>
      </c>
      <c r="F34" s="84">
        <f>'A. Bilans bez projektu'!F34+'D. Bilans projekt'!C34</f>
        <v>0</v>
      </c>
      <c r="G34" s="84">
        <f>'A. Bilans bez projektu'!G34+'D. Bilans projekt'!D34</f>
        <v>0</v>
      </c>
      <c r="H34" s="84">
        <f>'A. Bilans bez projektu'!H34+'D. Bilans projekt'!E34</f>
        <v>0</v>
      </c>
      <c r="I34" s="84">
        <f>'A. Bilans bez projektu'!I34+'D. Bilans projekt'!F34</f>
        <v>0</v>
      </c>
      <c r="J34" s="84">
        <f>'A. Bilans bez projektu'!J34+'D. Bilans projekt'!G34</f>
        <v>0</v>
      </c>
      <c r="K34" s="84">
        <f>'A. Bilans bez projektu'!K34+'D. Bilans projekt'!H34</f>
        <v>0</v>
      </c>
      <c r="L34" s="84">
        <f>'A. Bilans bez projektu'!L34+'D. Bilans projekt'!I34</f>
        <v>0</v>
      </c>
      <c r="M34" s="84">
        <f>'A. Bilans bez projektu'!M34+'D. Bilans projekt'!J34</f>
        <v>0</v>
      </c>
      <c r="N34" s="84">
        <f>'A. Bilans bez projektu'!N34+'D. Bilans projekt'!K34</f>
        <v>0</v>
      </c>
      <c r="O34" s="84">
        <f>'A. Bilans bez projektu'!O34+'D. Bilans projekt'!L34</f>
        <v>0</v>
      </c>
      <c r="P34" s="84">
        <f>'A. Bilans bez projektu'!P34+'D. Bilans projekt'!M34</f>
        <v>0</v>
      </c>
    </row>
    <row r="35" spans="1:16" s="6" customFormat="1" ht="15" customHeight="1" x14ac:dyDescent="0.25">
      <c r="A35" s="45" t="s">
        <v>155</v>
      </c>
      <c r="B35" s="42" t="s">
        <v>156</v>
      </c>
      <c r="C35" s="84">
        <f>'A. Bilans bez projektu'!C35</f>
        <v>0</v>
      </c>
      <c r="D35" s="84">
        <f>'A. Bilans bez projektu'!D35</f>
        <v>0</v>
      </c>
      <c r="E35" s="84">
        <f>'A. Bilans bez projektu'!E35</f>
        <v>0</v>
      </c>
      <c r="F35" s="84">
        <f>'A. Bilans bez projektu'!F35+'D. Bilans projekt'!C35</f>
        <v>0</v>
      </c>
      <c r="G35" s="84">
        <f>'A. Bilans bez projektu'!G35+'D. Bilans projekt'!D35</f>
        <v>0</v>
      </c>
      <c r="H35" s="84">
        <f>'A. Bilans bez projektu'!H35+'D. Bilans projekt'!E35</f>
        <v>0</v>
      </c>
      <c r="I35" s="84">
        <f>'A. Bilans bez projektu'!I35+'D. Bilans projekt'!F35</f>
        <v>0</v>
      </c>
      <c r="J35" s="84">
        <f>'A. Bilans bez projektu'!J35+'D. Bilans projekt'!G35</f>
        <v>0</v>
      </c>
      <c r="K35" s="84">
        <f>'A. Bilans bez projektu'!K35+'D. Bilans projekt'!H35</f>
        <v>0</v>
      </c>
      <c r="L35" s="84">
        <f>'A. Bilans bez projektu'!L35+'D. Bilans projekt'!I35</f>
        <v>0</v>
      </c>
      <c r="M35" s="84">
        <f>'A. Bilans bez projektu'!M35+'D. Bilans projekt'!J35</f>
        <v>0</v>
      </c>
      <c r="N35" s="84">
        <f>'A. Bilans bez projektu'!N35+'D. Bilans projekt'!K35</f>
        <v>0</v>
      </c>
      <c r="O35" s="84">
        <f>'A. Bilans bez projektu'!O35+'D. Bilans projekt'!L35</f>
        <v>0</v>
      </c>
      <c r="P35" s="84">
        <f>'A. Bilans bez projektu'!P35+'D. Bilans projekt'!M35</f>
        <v>0</v>
      </c>
    </row>
    <row r="36" spans="1:16" s="6" customFormat="1" ht="15" customHeight="1" x14ac:dyDescent="0.25">
      <c r="A36" s="45" t="s">
        <v>155</v>
      </c>
      <c r="B36" s="42" t="s">
        <v>157</v>
      </c>
      <c r="C36" s="84">
        <f>'A. Bilans bez projektu'!C36</f>
        <v>0</v>
      </c>
      <c r="D36" s="84">
        <f>'A. Bilans bez projektu'!D36</f>
        <v>0</v>
      </c>
      <c r="E36" s="84">
        <f>'A. Bilans bez projektu'!E36</f>
        <v>0</v>
      </c>
      <c r="F36" s="84">
        <f>'A. Bilans bez projektu'!F36+'D. Bilans projekt'!C36</f>
        <v>0</v>
      </c>
      <c r="G36" s="84">
        <f>'A. Bilans bez projektu'!G36+'D. Bilans projekt'!D36</f>
        <v>0</v>
      </c>
      <c r="H36" s="84">
        <f>'A. Bilans bez projektu'!H36+'D. Bilans projekt'!E36</f>
        <v>0</v>
      </c>
      <c r="I36" s="84">
        <f>'A. Bilans bez projektu'!I36+'D. Bilans projekt'!F36</f>
        <v>0</v>
      </c>
      <c r="J36" s="84">
        <f>'A. Bilans bez projektu'!J36+'D. Bilans projekt'!G36</f>
        <v>0</v>
      </c>
      <c r="K36" s="84">
        <f>'A. Bilans bez projektu'!K36+'D. Bilans projekt'!H36</f>
        <v>0</v>
      </c>
      <c r="L36" s="84">
        <f>'A. Bilans bez projektu'!L36+'D. Bilans projekt'!I36</f>
        <v>0</v>
      </c>
      <c r="M36" s="84">
        <f>'A. Bilans bez projektu'!M36+'D. Bilans projekt'!J36</f>
        <v>0</v>
      </c>
      <c r="N36" s="84">
        <f>'A. Bilans bez projektu'!N36+'D. Bilans projekt'!K36</f>
        <v>0</v>
      </c>
      <c r="O36" s="84">
        <f>'A. Bilans bez projektu'!O36+'D. Bilans projekt'!L36</f>
        <v>0</v>
      </c>
      <c r="P36" s="84">
        <f>'A. Bilans bez projektu'!P36+'D. Bilans projekt'!M36</f>
        <v>0</v>
      </c>
    </row>
    <row r="37" spans="1:16" s="6" customFormat="1" ht="15" customHeight="1" x14ac:dyDescent="0.25">
      <c r="A37" s="45" t="s">
        <v>155</v>
      </c>
      <c r="B37" s="42" t="s">
        <v>158</v>
      </c>
      <c r="C37" s="84">
        <f>'A. Bilans bez projektu'!C37</f>
        <v>0</v>
      </c>
      <c r="D37" s="84">
        <f>'A. Bilans bez projektu'!D37</f>
        <v>0</v>
      </c>
      <c r="E37" s="84">
        <f>'A. Bilans bez projektu'!E37</f>
        <v>0</v>
      </c>
      <c r="F37" s="84">
        <f>'A. Bilans bez projektu'!F37+'D. Bilans projekt'!C37</f>
        <v>0</v>
      </c>
      <c r="G37" s="84">
        <f>'A. Bilans bez projektu'!G37+'D. Bilans projekt'!D37</f>
        <v>0</v>
      </c>
      <c r="H37" s="84">
        <f>'A. Bilans bez projektu'!H37+'D. Bilans projekt'!E37</f>
        <v>0</v>
      </c>
      <c r="I37" s="84">
        <f>'A. Bilans bez projektu'!I37+'D. Bilans projekt'!F37</f>
        <v>0</v>
      </c>
      <c r="J37" s="84">
        <f>'A. Bilans bez projektu'!J37+'D. Bilans projekt'!G37</f>
        <v>0</v>
      </c>
      <c r="K37" s="84">
        <f>'A. Bilans bez projektu'!K37+'D. Bilans projekt'!H37</f>
        <v>0</v>
      </c>
      <c r="L37" s="84">
        <f>'A. Bilans bez projektu'!L37+'D. Bilans projekt'!I37</f>
        <v>0</v>
      </c>
      <c r="M37" s="84">
        <f>'A. Bilans bez projektu'!M37+'D. Bilans projekt'!J37</f>
        <v>0</v>
      </c>
      <c r="N37" s="84">
        <f>'A. Bilans bez projektu'!N37+'D. Bilans projekt'!K37</f>
        <v>0</v>
      </c>
      <c r="O37" s="84">
        <f>'A. Bilans bez projektu'!O37+'D. Bilans projekt'!L37</f>
        <v>0</v>
      </c>
      <c r="P37" s="84">
        <f>'A. Bilans bez projektu'!P37+'D. Bilans projekt'!M37</f>
        <v>0</v>
      </c>
    </row>
    <row r="38" spans="1:16" s="6" customFormat="1" ht="15" customHeight="1" x14ac:dyDescent="0.25">
      <c r="A38" s="45" t="s">
        <v>161</v>
      </c>
      <c r="B38" s="42" t="s">
        <v>162</v>
      </c>
      <c r="C38" s="46">
        <f>SUM(C39:C42)</f>
        <v>0</v>
      </c>
      <c r="D38" s="46">
        <f t="shared" ref="D38:P38" si="9">SUM(D39:D42)</f>
        <v>0</v>
      </c>
      <c r="E38" s="46">
        <f t="shared" si="9"/>
        <v>0</v>
      </c>
      <c r="F38" s="46">
        <f t="shared" si="9"/>
        <v>0</v>
      </c>
      <c r="G38" s="46">
        <f t="shared" si="9"/>
        <v>0</v>
      </c>
      <c r="H38" s="46">
        <f t="shared" si="9"/>
        <v>0</v>
      </c>
      <c r="I38" s="46">
        <f t="shared" si="9"/>
        <v>0</v>
      </c>
      <c r="J38" s="46">
        <f t="shared" si="9"/>
        <v>0</v>
      </c>
      <c r="K38" s="46">
        <f t="shared" si="9"/>
        <v>0</v>
      </c>
      <c r="L38" s="46">
        <f t="shared" si="9"/>
        <v>0</v>
      </c>
      <c r="M38" s="46">
        <f t="shared" si="9"/>
        <v>0</v>
      </c>
      <c r="N38" s="46">
        <f t="shared" si="9"/>
        <v>0</v>
      </c>
      <c r="O38" s="46">
        <f t="shared" si="9"/>
        <v>0</v>
      </c>
      <c r="P38" s="46">
        <f t="shared" si="9"/>
        <v>0</v>
      </c>
    </row>
    <row r="39" spans="1:16" s="6" customFormat="1" ht="15" customHeight="1" x14ac:dyDescent="0.25">
      <c r="A39" s="45" t="s">
        <v>155</v>
      </c>
      <c r="B39" s="42" t="s">
        <v>154</v>
      </c>
      <c r="C39" s="84">
        <f>'A. Bilans bez projektu'!C39</f>
        <v>0</v>
      </c>
      <c r="D39" s="84">
        <f>'A. Bilans bez projektu'!D39</f>
        <v>0</v>
      </c>
      <c r="E39" s="84">
        <f>'A. Bilans bez projektu'!E39</f>
        <v>0</v>
      </c>
      <c r="F39" s="84">
        <f>'A. Bilans bez projektu'!F39+'D. Bilans projekt'!C39</f>
        <v>0</v>
      </c>
      <c r="G39" s="84">
        <f>'A. Bilans bez projektu'!G39+'D. Bilans projekt'!D39</f>
        <v>0</v>
      </c>
      <c r="H39" s="84">
        <f>'A. Bilans bez projektu'!H39+'D. Bilans projekt'!E39</f>
        <v>0</v>
      </c>
      <c r="I39" s="84">
        <f>'A. Bilans bez projektu'!I39+'D. Bilans projekt'!F39</f>
        <v>0</v>
      </c>
      <c r="J39" s="84">
        <f>'A. Bilans bez projektu'!J39+'D. Bilans projekt'!G39</f>
        <v>0</v>
      </c>
      <c r="K39" s="84">
        <f>'A. Bilans bez projektu'!K39+'D. Bilans projekt'!H39</f>
        <v>0</v>
      </c>
      <c r="L39" s="84">
        <f>'A. Bilans bez projektu'!L39+'D. Bilans projekt'!I39</f>
        <v>0</v>
      </c>
      <c r="M39" s="84">
        <f>'A. Bilans bez projektu'!M39+'D. Bilans projekt'!J39</f>
        <v>0</v>
      </c>
      <c r="N39" s="84">
        <f>'A. Bilans bez projektu'!N39+'D. Bilans projekt'!K39</f>
        <v>0</v>
      </c>
      <c r="O39" s="84">
        <f>'A. Bilans bez projektu'!O39+'D. Bilans projekt'!L39</f>
        <v>0</v>
      </c>
      <c r="P39" s="84">
        <f>'A. Bilans bez projektu'!P39+'D. Bilans projekt'!M39</f>
        <v>0</v>
      </c>
    </row>
    <row r="40" spans="1:16" s="6" customFormat="1" ht="15" customHeight="1" x14ac:dyDescent="0.25">
      <c r="A40" s="45" t="s">
        <v>155</v>
      </c>
      <c r="B40" s="42" t="s">
        <v>156</v>
      </c>
      <c r="C40" s="84">
        <f>'A. Bilans bez projektu'!C40</f>
        <v>0</v>
      </c>
      <c r="D40" s="84">
        <f>'A. Bilans bez projektu'!D40</f>
        <v>0</v>
      </c>
      <c r="E40" s="84">
        <f>'A. Bilans bez projektu'!E40</f>
        <v>0</v>
      </c>
      <c r="F40" s="84">
        <f>'A. Bilans bez projektu'!F40+'D. Bilans projekt'!C40</f>
        <v>0</v>
      </c>
      <c r="G40" s="84">
        <f>'A. Bilans bez projektu'!G40+'D. Bilans projekt'!D40</f>
        <v>0</v>
      </c>
      <c r="H40" s="84">
        <f>'A. Bilans bez projektu'!H40+'D. Bilans projekt'!E40</f>
        <v>0</v>
      </c>
      <c r="I40" s="84">
        <f>'A. Bilans bez projektu'!I40+'D. Bilans projekt'!F40</f>
        <v>0</v>
      </c>
      <c r="J40" s="84">
        <f>'A. Bilans bez projektu'!J40+'D. Bilans projekt'!G40</f>
        <v>0</v>
      </c>
      <c r="K40" s="84">
        <f>'A. Bilans bez projektu'!K40+'D. Bilans projekt'!H40</f>
        <v>0</v>
      </c>
      <c r="L40" s="84">
        <f>'A. Bilans bez projektu'!L40+'D. Bilans projekt'!I40</f>
        <v>0</v>
      </c>
      <c r="M40" s="84">
        <f>'A. Bilans bez projektu'!M40+'D. Bilans projekt'!J40</f>
        <v>0</v>
      </c>
      <c r="N40" s="84">
        <f>'A. Bilans bez projektu'!N40+'D. Bilans projekt'!K40</f>
        <v>0</v>
      </c>
      <c r="O40" s="84">
        <f>'A. Bilans bez projektu'!O40+'D. Bilans projekt'!L40</f>
        <v>0</v>
      </c>
      <c r="P40" s="84">
        <f>'A. Bilans bez projektu'!P40+'D. Bilans projekt'!M40</f>
        <v>0</v>
      </c>
    </row>
    <row r="41" spans="1:16" s="6" customFormat="1" ht="15" customHeight="1" x14ac:dyDescent="0.25">
      <c r="A41" s="45" t="s">
        <v>155</v>
      </c>
      <c r="B41" s="42" t="s">
        <v>157</v>
      </c>
      <c r="C41" s="84">
        <f>'A. Bilans bez projektu'!C41</f>
        <v>0</v>
      </c>
      <c r="D41" s="84">
        <f>'A. Bilans bez projektu'!D41</f>
        <v>0</v>
      </c>
      <c r="E41" s="84">
        <f>'A. Bilans bez projektu'!E41</f>
        <v>0</v>
      </c>
      <c r="F41" s="84">
        <f>'A. Bilans bez projektu'!F41+'D. Bilans projekt'!C41</f>
        <v>0</v>
      </c>
      <c r="G41" s="84">
        <f>'A. Bilans bez projektu'!G41+'D. Bilans projekt'!D41</f>
        <v>0</v>
      </c>
      <c r="H41" s="84">
        <f>'A. Bilans bez projektu'!H41+'D. Bilans projekt'!E41</f>
        <v>0</v>
      </c>
      <c r="I41" s="84">
        <f>'A. Bilans bez projektu'!I41+'D. Bilans projekt'!F41</f>
        <v>0</v>
      </c>
      <c r="J41" s="84">
        <f>'A. Bilans bez projektu'!J41+'D. Bilans projekt'!G41</f>
        <v>0</v>
      </c>
      <c r="K41" s="84">
        <f>'A. Bilans bez projektu'!K41+'D. Bilans projekt'!H41</f>
        <v>0</v>
      </c>
      <c r="L41" s="84">
        <f>'A. Bilans bez projektu'!L41+'D. Bilans projekt'!I41</f>
        <v>0</v>
      </c>
      <c r="M41" s="84">
        <f>'A. Bilans bez projektu'!M41+'D. Bilans projekt'!J41</f>
        <v>0</v>
      </c>
      <c r="N41" s="84">
        <f>'A. Bilans bez projektu'!N41+'D. Bilans projekt'!K41</f>
        <v>0</v>
      </c>
      <c r="O41" s="84">
        <f>'A. Bilans bez projektu'!O41+'D. Bilans projekt'!L41</f>
        <v>0</v>
      </c>
      <c r="P41" s="84">
        <f>'A. Bilans bez projektu'!P41+'D. Bilans projekt'!M41</f>
        <v>0</v>
      </c>
    </row>
    <row r="42" spans="1:16" s="6" customFormat="1" ht="15" customHeight="1" x14ac:dyDescent="0.25">
      <c r="A42" s="45" t="s">
        <v>155</v>
      </c>
      <c r="B42" s="42" t="s">
        <v>158</v>
      </c>
      <c r="C42" s="84">
        <f>'A. Bilans bez projektu'!C42</f>
        <v>0</v>
      </c>
      <c r="D42" s="84">
        <f>'A. Bilans bez projektu'!D42</f>
        <v>0</v>
      </c>
      <c r="E42" s="84">
        <f>'A. Bilans bez projektu'!E42</f>
        <v>0</v>
      </c>
      <c r="F42" s="84">
        <f>'A. Bilans bez projektu'!F42+'D. Bilans projekt'!C42</f>
        <v>0</v>
      </c>
      <c r="G42" s="84">
        <f>'A. Bilans bez projektu'!G42+'D. Bilans projekt'!D42</f>
        <v>0</v>
      </c>
      <c r="H42" s="84">
        <f>'A. Bilans bez projektu'!H42+'D. Bilans projekt'!E42</f>
        <v>0</v>
      </c>
      <c r="I42" s="84">
        <f>'A. Bilans bez projektu'!I42+'D. Bilans projekt'!F42</f>
        <v>0</v>
      </c>
      <c r="J42" s="84">
        <f>'A. Bilans bez projektu'!J42+'D. Bilans projekt'!G42</f>
        <v>0</v>
      </c>
      <c r="K42" s="84">
        <f>'A. Bilans bez projektu'!K42+'D. Bilans projekt'!H42</f>
        <v>0</v>
      </c>
      <c r="L42" s="84">
        <f>'A. Bilans bez projektu'!L42+'D. Bilans projekt'!I42</f>
        <v>0</v>
      </c>
      <c r="M42" s="84">
        <f>'A. Bilans bez projektu'!M42+'D. Bilans projekt'!J42</f>
        <v>0</v>
      </c>
      <c r="N42" s="84">
        <f>'A. Bilans bez projektu'!N42+'D. Bilans projekt'!K42</f>
        <v>0</v>
      </c>
      <c r="O42" s="84">
        <f>'A. Bilans bez projektu'!O42+'D. Bilans projekt'!L42</f>
        <v>0</v>
      </c>
      <c r="P42" s="84">
        <f>'A. Bilans bez projektu'!P42+'D. Bilans projekt'!M42</f>
        <v>0</v>
      </c>
    </row>
    <row r="43" spans="1:16" ht="15" customHeight="1" x14ac:dyDescent="0.25">
      <c r="A43" s="37" t="s">
        <v>67</v>
      </c>
      <c r="B43" s="38" t="s">
        <v>163</v>
      </c>
      <c r="C43" s="83">
        <f>'A. Bilans bez projektu'!C43</f>
        <v>0</v>
      </c>
      <c r="D43" s="83">
        <f>'A. Bilans bez projektu'!D43</f>
        <v>0</v>
      </c>
      <c r="E43" s="83">
        <f>'A. Bilans bez projektu'!E43</f>
        <v>0</v>
      </c>
      <c r="F43" s="83">
        <f>'A. Bilans bez projektu'!F43+'D. Bilans projekt'!C43</f>
        <v>0</v>
      </c>
      <c r="G43" s="83">
        <f>'A. Bilans bez projektu'!G43+'D. Bilans projekt'!D43</f>
        <v>0</v>
      </c>
      <c r="H43" s="83">
        <f>'A. Bilans bez projektu'!H43+'D. Bilans projekt'!E43</f>
        <v>0</v>
      </c>
      <c r="I43" s="83">
        <f>'A. Bilans bez projektu'!I43+'D. Bilans projekt'!F43</f>
        <v>0</v>
      </c>
      <c r="J43" s="83">
        <f>'A. Bilans bez projektu'!J43+'D. Bilans projekt'!G43</f>
        <v>0</v>
      </c>
      <c r="K43" s="83">
        <f>'A. Bilans bez projektu'!K43+'D. Bilans projekt'!H43</f>
        <v>0</v>
      </c>
      <c r="L43" s="83">
        <f>'A. Bilans bez projektu'!L43+'D. Bilans projekt'!I43</f>
        <v>0</v>
      </c>
      <c r="M43" s="83">
        <f>'A. Bilans bez projektu'!M43+'D. Bilans projekt'!J43</f>
        <v>0</v>
      </c>
      <c r="N43" s="83">
        <f>'A. Bilans bez projektu'!N43+'D. Bilans projekt'!K43</f>
        <v>0</v>
      </c>
      <c r="O43" s="83">
        <f>'A. Bilans bez projektu'!O43+'D. Bilans projekt'!L43</f>
        <v>0</v>
      </c>
      <c r="P43" s="83">
        <f>'A. Bilans bez projektu'!P43+'D. Bilans projekt'!M43</f>
        <v>0</v>
      </c>
    </row>
    <row r="44" spans="1:16" s="7" customFormat="1" ht="15" customHeight="1" x14ac:dyDescent="0.25">
      <c r="A44" s="35" t="s">
        <v>28</v>
      </c>
      <c r="B44" s="33" t="s">
        <v>172</v>
      </c>
      <c r="C44" s="36">
        <f>SUM(C45:C46)</f>
        <v>0</v>
      </c>
      <c r="D44" s="36">
        <f t="shared" ref="D44:P44" si="10">SUM(D45:D46)</f>
        <v>0</v>
      </c>
      <c r="E44" s="36">
        <f t="shared" si="10"/>
        <v>0</v>
      </c>
      <c r="F44" s="36">
        <f t="shared" si="10"/>
        <v>0</v>
      </c>
      <c r="G44" s="36">
        <f t="shared" si="10"/>
        <v>0</v>
      </c>
      <c r="H44" s="36">
        <f t="shared" si="10"/>
        <v>0</v>
      </c>
      <c r="I44" s="36">
        <f t="shared" si="10"/>
        <v>0</v>
      </c>
      <c r="J44" s="36">
        <f t="shared" si="10"/>
        <v>0</v>
      </c>
      <c r="K44" s="36">
        <f t="shared" si="10"/>
        <v>0</v>
      </c>
      <c r="L44" s="36">
        <f t="shared" si="10"/>
        <v>0</v>
      </c>
      <c r="M44" s="36">
        <f t="shared" si="10"/>
        <v>0</v>
      </c>
      <c r="N44" s="36">
        <f t="shared" si="10"/>
        <v>0</v>
      </c>
      <c r="O44" s="36">
        <f t="shared" si="10"/>
        <v>0</v>
      </c>
      <c r="P44" s="36">
        <f t="shared" si="10"/>
        <v>0</v>
      </c>
    </row>
    <row r="45" spans="1:16" s="5" customFormat="1" ht="15" customHeight="1" x14ac:dyDescent="0.25">
      <c r="A45" s="37" t="s">
        <v>35</v>
      </c>
      <c r="B45" s="38" t="s">
        <v>170</v>
      </c>
      <c r="C45" s="83">
        <f>'A. Bilans bez projektu'!C45</f>
        <v>0</v>
      </c>
      <c r="D45" s="83">
        <f>'A. Bilans bez projektu'!D45</f>
        <v>0</v>
      </c>
      <c r="E45" s="83">
        <f>'A. Bilans bez projektu'!E45</f>
        <v>0</v>
      </c>
      <c r="F45" s="83">
        <f>'A. Bilans bez projektu'!F45+'D. Bilans projekt'!C45</f>
        <v>0</v>
      </c>
      <c r="G45" s="83">
        <f>'A. Bilans bez projektu'!G45+'D. Bilans projekt'!D45</f>
        <v>0</v>
      </c>
      <c r="H45" s="83">
        <f>'A. Bilans bez projektu'!H45+'D. Bilans projekt'!E45</f>
        <v>0</v>
      </c>
      <c r="I45" s="83">
        <f>'A. Bilans bez projektu'!I45+'D. Bilans projekt'!F45</f>
        <v>0</v>
      </c>
      <c r="J45" s="83">
        <f>'A. Bilans bez projektu'!J45+'D. Bilans projekt'!G45</f>
        <v>0</v>
      </c>
      <c r="K45" s="83">
        <f>'A. Bilans bez projektu'!K45+'D. Bilans projekt'!H45</f>
        <v>0</v>
      </c>
      <c r="L45" s="83">
        <f>'A. Bilans bez projektu'!L45+'D. Bilans projekt'!I45</f>
        <v>0</v>
      </c>
      <c r="M45" s="83">
        <f>'A. Bilans bez projektu'!M45+'D. Bilans projekt'!J45</f>
        <v>0</v>
      </c>
      <c r="N45" s="83">
        <f>'A. Bilans bez projektu'!N45+'D. Bilans projekt'!K45</f>
        <v>0</v>
      </c>
      <c r="O45" s="83">
        <f>'A. Bilans bez projektu'!O45+'D. Bilans projekt'!L45</f>
        <v>0</v>
      </c>
      <c r="P45" s="83">
        <f>'A. Bilans bez projektu'!P45+'D. Bilans projekt'!M45</f>
        <v>0</v>
      </c>
    </row>
    <row r="46" spans="1:16" s="5" customFormat="1" ht="15" customHeight="1" x14ac:dyDescent="0.25">
      <c r="A46" s="37" t="s">
        <v>37</v>
      </c>
      <c r="B46" s="38" t="s">
        <v>171</v>
      </c>
      <c r="C46" s="83">
        <f>'A. Bilans bez projektu'!C46</f>
        <v>0</v>
      </c>
      <c r="D46" s="83">
        <f>'A. Bilans bez projektu'!D46</f>
        <v>0</v>
      </c>
      <c r="E46" s="83">
        <f>'A. Bilans bez projektu'!E46</f>
        <v>0</v>
      </c>
      <c r="F46" s="83">
        <f>'A. Bilans bez projektu'!F46+'D. Bilans projekt'!C46</f>
        <v>0</v>
      </c>
      <c r="G46" s="83">
        <f>'A. Bilans bez projektu'!G46+'D. Bilans projekt'!D46</f>
        <v>0</v>
      </c>
      <c r="H46" s="83">
        <f>'A. Bilans bez projektu'!H46+'D. Bilans projekt'!E46</f>
        <v>0</v>
      </c>
      <c r="I46" s="83">
        <f>'A. Bilans bez projektu'!I46+'D. Bilans projekt'!F46</f>
        <v>0</v>
      </c>
      <c r="J46" s="83">
        <f>'A. Bilans bez projektu'!J46+'D. Bilans projekt'!G46</f>
        <v>0</v>
      </c>
      <c r="K46" s="83">
        <f>'A. Bilans bez projektu'!K46+'D. Bilans projekt'!H46</f>
        <v>0</v>
      </c>
      <c r="L46" s="83">
        <f>'A. Bilans bez projektu'!L46+'D. Bilans projekt'!I46</f>
        <v>0</v>
      </c>
      <c r="M46" s="83">
        <f>'A. Bilans bez projektu'!M46+'D. Bilans projekt'!J46</f>
        <v>0</v>
      </c>
      <c r="N46" s="83">
        <f>'A. Bilans bez projektu'!N46+'D. Bilans projekt'!K46</f>
        <v>0</v>
      </c>
      <c r="O46" s="83">
        <f>'A. Bilans bez projektu'!O46+'D. Bilans projekt'!L46</f>
        <v>0</v>
      </c>
      <c r="P46" s="83">
        <f>'A. Bilans bez projektu'!P46+'D. Bilans projekt'!M46</f>
        <v>0</v>
      </c>
    </row>
    <row r="47" spans="1:16" ht="15" customHeight="1" x14ac:dyDescent="0.25">
      <c r="A47" s="32" t="s">
        <v>29</v>
      </c>
      <c r="B47" s="33" t="s">
        <v>30</v>
      </c>
      <c r="C47" s="34">
        <f>SUM(C48,C54,C72,C89)</f>
        <v>0</v>
      </c>
      <c r="D47" s="34">
        <f t="shared" ref="D47:P47" si="11">SUM(D48,D54,D72,D89)</f>
        <v>0</v>
      </c>
      <c r="E47" s="34">
        <f t="shared" si="11"/>
        <v>0</v>
      </c>
      <c r="F47" s="34">
        <f t="shared" si="11"/>
        <v>0</v>
      </c>
      <c r="G47" s="34">
        <f t="shared" si="11"/>
        <v>0</v>
      </c>
      <c r="H47" s="34">
        <f t="shared" si="11"/>
        <v>0</v>
      </c>
      <c r="I47" s="34">
        <f t="shared" si="11"/>
        <v>0</v>
      </c>
      <c r="J47" s="34">
        <f t="shared" si="11"/>
        <v>0</v>
      </c>
      <c r="K47" s="34">
        <f t="shared" si="11"/>
        <v>0</v>
      </c>
      <c r="L47" s="34">
        <f t="shared" si="11"/>
        <v>0</v>
      </c>
      <c r="M47" s="34">
        <f t="shared" si="11"/>
        <v>0</v>
      </c>
      <c r="N47" s="34">
        <f t="shared" si="11"/>
        <v>0</v>
      </c>
      <c r="O47" s="34">
        <f t="shared" si="11"/>
        <v>0</v>
      </c>
      <c r="P47" s="34">
        <f t="shared" si="11"/>
        <v>0</v>
      </c>
    </row>
    <row r="48" spans="1:16" s="7" customFormat="1" ht="15" customHeight="1" x14ac:dyDescent="0.25">
      <c r="A48" s="35" t="s">
        <v>19</v>
      </c>
      <c r="B48" s="33" t="s">
        <v>185</v>
      </c>
      <c r="C48" s="36">
        <f>SUM(C49:C53)</f>
        <v>0</v>
      </c>
      <c r="D48" s="36">
        <f t="shared" ref="D48:P48" si="12">SUM(D49:D53)</f>
        <v>0</v>
      </c>
      <c r="E48" s="36">
        <f t="shared" si="12"/>
        <v>0</v>
      </c>
      <c r="F48" s="36">
        <f t="shared" si="12"/>
        <v>0</v>
      </c>
      <c r="G48" s="36">
        <f t="shared" si="12"/>
        <v>0</v>
      </c>
      <c r="H48" s="36">
        <f t="shared" si="12"/>
        <v>0</v>
      </c>
      <c r="I48" s="36">
        <f t="shared" si="12"/>
        <v>0</v>
      </c>
      <c r="J48" s="36">
        <f t="shared" si="12"/>
        <v>0</v>
      </c>
      <c r="K48" s="36">
        <f t="shared" si="12"/>
        <v>0</v>
      </c>
      <c r="L48" s="36">
        <f t="shared" si="12"/>
        <v>0</v>
      </c>
      <c r="M48" s="36">
        <f t="shared" si="12"/>
        <v>0</v>
      </c>
      <c r="N48" s="36">
        <f t="shared" si="12"/>
        <v>0</v>
      </c>
      <c r="O48" s="36">
        <f t="shared" si="12"/>
        <v>0</v>
      </c>
      <c r="P48" s="36">
        <f t="shared" si="12"/>
        <v>0</v>
      </c>
    </row>
    <row r="49" spans="1:16" s="5" customFormat="1" ht="15" customHeight="1" x14ac:dyDescent="0.25">
      <c r="A49" s="37" t="s">
        <v>35</v>
      </c>
      <c r="B49" s="38" t="s">
        <v>173</v>
      </c>
      <c r="C49" s="83">
        <f>'A. Bilans bez projektu'!C49</f>
        <v>0</v>
      </c>
      <c r="D49" s="83">
        <f>'A. Bilans bez projektu'!D49</f>
        <v>0</v>
      </c>
      <c r="E49" s="83">
        <f>'A. Bilans bez projektu'!E49</f>
        <v>0</v>
      </c>
      <c r="F49" s="83">
        <f>'A. Bilans bez projektu'!F49+'D. Bilans projekt'!C49</f>
        <v>0</v>
      </c>
      <c r="G49" s="83">
        <f>'A. Bilans bez projektu'!G49+'D. Bilans projekt'!D49</f>
        <v>0</v>
      </c>
      <c r="H49" s="83">
        <f>'A. Bilans bez projektu'!H49+'D. Bilans projekt'!E49</f>
        <v>0</v>
      </c>
      <c r="I49" s="83">
        <f>'A. Bilans bez projektu'!I49+'D. Bilans projekt'!F49</f>
        <v>0</v>
      </c>
      <c r="J49" s="83">
        <f>'A. Bilans bez projektu'!J49+'D. Bilans projekt'!G49</f>
        <v>0</v>
      </c>
      <c r="K49" s="83">
        <f>'A. Bilans bez projektu'!K49+'D. Bilans projekt'!H49</f>
        <v>0</v>
      </c>
      <c r="L49" s="83">
        <f>'A. Bilans bez projektu'!L49+'D. Bilans projekt'!I49</f>
        <v>0</v>
      </c>
      <c r="M49" s="83">
        <f>'A. Bilans bez projektu'!M49+'D. Bilans projekt'!J49</f>
        <v>0</v>
      </c>
      <c r="N49" s="83">
        <f>'A. Bilans bez projektu'!N49+'D. Bilans projekt'!K49</f>
        <v>0</v>
      </c>
      <c r="O49" s="83">
        <f>'A. Bilans bez projektu'!O49+'D. Bilans projekt'!L49</f>
        <v>0</v>
      </c>
      <c r="P49" s="83">
        <f>'A. Bilans bez projektu'!P49+'D. Bilans projekt'!M49</f>
        <v>0</v>
      </c>
    </row>
    <row r="50" spans="1:16" s="5" customFormat="1" ht="15" customHeight="1" x14ac:dyDescent="0.25">
      <c r="A50" s="37" t="s">
        <v>37</v>
      </c>
      <c r="B50" s="38" t="s">
        <v>174</v>
      </c>
      <c r="C50" s="83">
        <f>'A. Bilans bez projektu'!C50</f>
        <v>0</v>
      </c>
      <c r="D50" s="83">
        <f>'A. Bilans bez projektu'!D50</f>
        <v>0</v>
      </c>
      <c r="E50" s="83">
        <f>'A. Bilans bez projektu'!E50</f>
        <v>0</v>
      </c>
      <c r="F50" s="83">
        <f>'A. Bilans bez projektu'!F50+'D. Bilans projekt'!C50</f>
        <v>0</v>
      </c>
      <c r="G50" s="83">
        <f>'A. Bilans bez projektu'!G50+'D. Bilans projekt'!D50</f>
        <v>0</v>
      </c>
      <c r="H50" s="83">
        <f>'A. Bilans bez projektu'!H50+'D. Bilans projekt'!E50</f>
        <v>0</v>
      </c>
      <c r="I50" s="83">
        <f>'A. Bilans bez projektu'!I50+'D. Bilans projekt'!F50</f>
        <v>0</v>
      </c>
      <c r="J50" s="83">
        <f>'A. Bilans bez projektu'!J50+'D. Bilans projekt'!G50</f>
        <v>0</v>
      </c>
      <c r="K50" s="83">
        <f>'A. Bilans bez projektu'!K50+'D. Bilans projekt'!H50</f>
        <v>0</v>
      </c>
      <c r="L50" s="83">
        <f>'A. Bilans bez projektu'!L50+'D. Bilans projekt'!I50</f>
        <v>0</v>
      </c>
      <c r="M50" s="83">
        <f>'A. Bilans bez projektu'!M50+'D. Bilans projekt'!J50</f>
        <v>0</v>
      </c>
      <c r="N50" s="83">
        <f>'A. Bilans bez projektu'!N50+'D. Bilans projekt'!K50</f>
        <v>0</v>
      </c>
      <c r="O50" s="83">
        <f>'A. Bilans bez projektu'!O50+'D. Bilans projekt'!L50</f>
        <v>0</v>
      </c>
      <c r="P50" s="83">
        <f>'A. Bilans bez projektu'!P50+'D. Bilans projekt'!M50</f>
        <v>0</v>
      </c>
    </row>
    <row r="51" spans="1:16" s="5" customFormat="1" ht="15" customHeight="1" x14ac:dyDescent="0.25">
      <c r="A51" s="37" t="s">
        <v>38</v>
      </c>
      <c r="B51" s="38" t="s">
        <v>175</v>
      </c>
      <c r="C51" s="83">
        <f>'A. Bilans bez projektu'!C51</f>
        <v>0</v>
      </c>
      <c r="D51" s="83">
        <f>'A. Bilans bez projektu'!D51</f>
        <v>0</v>
      </c>
      <c r="E51" s="83">
        <f>'A. Bilans bez projektu'!E51</f>
        <v>0</v>
      </c>
      <c r="F51" s="83">
        <f>'A. Bilans bez projektu'!F51+'D. Bilans projekt'!C51</f>
        <v>0</v>
      </c>
      <c r="G51" s="83">
        <f>'A. Bilans bez projektu'!G51+'D. Bilans projekt'!D51</f>
        <v>0</v>
      </c>
      <c r="H51" s="83">
        <f>'A. Bilans bez projektu'!H51+'D. Bilans projekt'!E51</f>
        <v>0</v>
      </c>
      <c r="I51" s="83">
        <f>'A. Bilans bez projektu'!I51+'D. Bilans projekt'!F51</f>
        <v>0</v>
      </c>
      <c r="J51" s="83">
        <f>'A. Bilans bez projektu'!J51+'D. Bilans projekt'!G51</f>
        <v>0</v>
      </c>
      <c r="K51" s="83">
        <f>'A. Bilans bez projektu'!K51+'D. Bilans projekt'!H51</f>
        <v>0</v>
      </c>
      <c r="L51" s="83">
        <f>'A. Bilans bez projektu'!L51+'D. Bilans projekt'!I51</f>
        <v>0</v>
      </c>
      <c r="M51" s="83">
        <f>'A. Bilans bez projektu'!M51+'D. Bilans projekt'!J51</f>
        <v>0</v>
      </c>
      <c r="N51" s="83">
        <f>'A. Bilans bez projektu'!N51+'D. Bilans projekt'!K51</f>
        <v>0</v>
      </c>
      <c r="O51" s="83">
        <f>'A. Bilans bez projektu'!O51+'D. Bilans projekt'!L51</f>
        <v>0</v>
      </c>
      <c r="P51" s="83">
        <f>'A. Bilans bez projektu'!P51+'D. Bilans projekt'!M51</f>
        <v>0</v>
      </c>
    </row>
    <row r="52" spans="1:16" s="5" customFormat="1" ht="15" customHeight="1" x14ac:dyDescent="0.25">
      <c r="A52" s="37" t="s">
        <v>67</v>
      </c>
      <c r="B52" s="38" t="s">
        <v>176</v>
      </c>
      <c r="C52" s="83">
        <f>'A. Bilans bez projektu'!C52</f>
        <v>0</v>
      </c>
      <c r="D52" s="83">
        <f>'A. Bilans bez projektu'!D52</f>
        <v>0</v>
      </c>
      <c r="E52" s="83">
        <f>'A. Bilans bez projektu'!E52</f>
        <v>0</v>
      </c>
      <c r="F52" s="83">
        <f>'A. Bilans bez projektu'!F52+'D. Bilans projekt'!C52</f>
        <v>0</v>
      </c>
      <c r="G52" s="83">
        <f>'A. Bilans bez projektu'!G52+'D. Bilans projekt'!D52</f>
        <v>0</v>
      </c>
      <c r="H52" s="83">
        <f>'A. Bilans bez projektu'!H52+'D. Bilans projekt'!E52</f>
        <v>0</v>
      </c>
      <c r="I52" s="83">
        <f>'A. Bilans bez projektu'!I52+'D. Bilans projekt'!F52</f>
        <v>0</v>
      </c>
      <c r="J52" s="83">
        <f>'A. Bilans bez projektu'!J52+'D. Bilans projekt'!G52</f>
        <v>0</v>
      </c>
      <c r="K52" s="83">
        <f>'A. Bilans bez projektu'!K52+'D. Bilans projekt'!H52</f>
        <v>0</v>
      </c>
      <c r="L52" s="83">
        <f>'A. Bilans bez projektu'!L52+'D. Bilans projekt'!I52</f>
        <v>0</v>
      </c>
      <c r="M52" s="83">
        <f>'A. Bilans bez projektu'!M52+'D. Bilans projekt'!J52</f>
        <v>0</v>
      </c>
      <c r="N52" s="83">
        <f>'A. Bilans bez projektu'!N52+'D. Bilans projekt'!K52</f>
        <v>0</v>
      </c>
      <c r="O52" s="83">
        <f>'A. Bilans bez projektu'!O52+'D. Bilans projekt'!L52</f>
        <v>0</v>
      </c>
      <c r="P52" s="83">
        <f>'A. Bilans bez projektu'!P52+'D. Bilans projekt'!M52</f>
        <v>0</v>
      </c>
    </row>
    <row r="53" spans="1:16" s="5" customFormat="1" ht="15" customHeight="1" x14ac:dyDescent="0.25">
      <c r="A53" s="37" t="s">
        <v>69</v>
      </c>
      <c r="B53" s="38" t="s">
        <v>177</v>
      </c>
      <c r="C53" s="83">
        <f>'A. Bilans bez projektu'!C53</f>
        <v>0</v>
      </c>
      <c r="D53" s="83">
        <f>'A. Bilans bez projektu'!D53</f>
        <v>0</v>
      </c>
      <c r="E53" s="83">
        <f>'A. Bilans bez projektu'!E53</f>
        <v>0</v>
      </c>
      <c r="F53" s="83">
        <f>'A. Bilans bez projektu'!F53+'D. Bilans projekt'!C53</f>
        <v>0</v>
      </c>
      <c r="G53" s="83">
        <f>'A. Bilans bez projektu'!G53+'D. Bilans projekt'!D53</f>
        <v>0</v>
      </c>
      <c r="H53" s="83">
        <f>'A. Bilans bez projektu'!H53+'D. Bilans projekt'!E53</f>
        <v>0</v>
      </c>
      <c r="I53" s="83">
        <f>'A. Bilans bez projektu'!I53+'D. Bilans projekt'!F53</f>
        <v>0</v>
      </c>
      <c r="J53" s="83">
        <f>'A. Bilans bez projektu'!J53+'D. Bilans projekt'!G53</f>
        <v>0</v>
      </c>
      <c r="K53" s="83">
        <f>'A. Bilans bez projektu'!K53+'D. Bilans projekt'!H53</f>
        <v>0</v>
      </c>
      <c r="L53" s="83">
        <f>'A. Bilans bez projektu'!L53+'D. Bilans projekt'!I53</f>
        <v>0</v>
      </c>
      <c r="M53" s="83">
        <f>'A. Bilans bez projektu'!M53+'D. Bilans projekt'!J53</f>
        <v>0</v>
      </c>
      <c r="N53" s="83">
        <f>'A. Bilans bez projektu'!N53+'D. Bilans projekt'!K53</f>
        <v>0</v>
      </c>
      <c r="O53" s="83">
        <f>'A. Bilans bez projektu'!O53+'D. Bilans projekt'!L53</f>
        <v>0</v>
      </c>
      <c r="P53" s="83">
        <f>'A. Bilans bez projektu'!P53+'D. Bilans projekt'!M53</f>
        <v>0</v>
      </c>
    </row>
    <row r="54" spans="1:16" s="7" customFormat="1" ht="15" customHeight="1" x14ac:dyDescent="0.25">
      <c r="A54" s="35" t="s">
        <v>20</v>
      </c>
      <c r="B54" s="33" t="s">
        <v>186</v>
      </c>
      <c r="C54" s="36">
        <f>SUM(C65,C60,C55)</f>
        <v>0</v>
      </c>
      <c r="D54" s="36">
        <f t="shared" ref="D54:P54" si="13">SUM(D65,D60,D55)</f>
        <v>0</v>
      </c>
      <c r="E54" s="36">
        <f t="shared" si="13"/>
        <v>0</v>
      </c>
      <c r="F54" s="36">
        <f t="shared" si="13"/>
        <v>0</v>
      </c>
      <c r="G54" s="36">
        <f t="shared" si="13"/>
        <v>0</v>
      </c>
      <c r="H54" s="36">
        <f t="shared" si="13"/>
        <v>0</v>
      </c>
      <c r="I54" s="36">
        <f t="shared" si="13"/>
        <v>0</v>
      </c>
      <c r="J54" s="36">
        <f t="shared" si="13"/>
        <v>0</v>
      </c>
      <c r="K54" s="36">
        <f t="shared" si="13"/>
        <v>0</v>
      </c>
      <c r="L54" s="36">
        <f t="shared" si="13"/>
        <v>0</v>
      </c>
      <c r="M54" s="36">
        <f t="shared" si="13"/>
        <v>0</v>
      </c>
      <c r="N54" s="36">
        <f t="shared" si="13"/>
        <v>0</v>
      </c>
      <c r="O54" s="36">
        <f t="shared" si="13"/>
        <v>0</v>
      </c>
      <c r="P54" s="36">
        <f t="shared" si="13"/>
        <v>0</v>
      </c>
    </row>
    <row r="55" spans="1:16" s="5" customFormat="1" ht="15" customHeight="1" x14ac:dyDescent="0.25">
      <c r="A55" s="37" t="s">
        <v>35</v>
      </c>
      <c r="B55" s="38" t="s">
        <v>356</v>
      </c>
      <c r="C55" s="40">
        <f>SUM(C59,C56)</f>
        <v>0</v>
      </c>
      <c r="D55" s="40">
        <f t="shared" ref="D55:P55" si="14">SUM(D59,D56)</f>
        <v>0</v>
      </c>
      <c r="E55" s="40">
        <f t="shared" si="14"/>
        <v>0</v>
      </c>
      <c r="F55" s="40">
        <f t="shared" si="14"/>
        <v>0</v>
      </c>
      <c r="G55" s="40">
        <f t="shared" si="14"/>
        <v>0</v>
      </c>
      <c r="H55" s="40">
        <f t="shared" si="14"/>
        <v>0</v>
      </c>
      <c r="I55" s="40">
        <f t="shared" si="14"/>
        <v>0</v>
      </c>
      <c r="J55" s="40">
        <f t="shared" si="14"/>
        <v>0</v>
      </c>
      <c r="K55" s="40">
        <f t="shared" si="14"/>
        <v>0</v>
      </c>
      <c r="L55" s="40">
        <f t="shared" si="14"/>
        <v>0</v>
      </c>
      <c r="M55" s="40">
        <f t="shared" si="14"/>
        <v>0</v>
      </c>
      <c r="N55" s="40">
        <f t="shared" si="14"/>
        <v>0</v>
      </c>
      <c r="O55" s="40">
        <f t="shared" si="14"/>
        <v>0</v>
      </c>
      <c r="P55" s="40">
        <f t="shared" si="14"/>
        <v>0</v>
      </c>
    </row>
    <row r="56" spans="1:16" s="6" customFormat="1" ht="15" customHeight="1" x14ac:dyDescent="0.25">
      <c r="A56" s="45" t="s">
        <v>152</v>
      </c>
      <c r="B56" s="42" t="s">
        <v>178</v>
      </c>
      <c r="C56" s="46">
        <f>SUM(C57:C58)</f>
        <v>0</v>
      </c>
      <c r="D56" s="46">
        <f t="shared" ref="D56:P56" si="15">SUM(D57:D58)</f>
        <v>0</v>
      </c>
      <c r="E56" s="46">
        <f t="shared" si="15"/>
        <v>0</v>
      </c>
      <c r="F56" s="46">
        <f t="shared" si="15"/>
        <v>0</v>
      </c>
      <c r="G56" s="46">
        <f t="shared" si="15"/>
        <v>0</v>
      </c>
      <c r="H56" s="46">
        <f t="shared" si="15"/>
        <v>0</v>
      </c>
      <c r="I56" s="46">
        <f t="shared" si="15"/>
        <v>0</v>
      </c>
      <c r="J56" s="46">
        <f t="shared" si="15"/>
        <v>0</v>
      </c>
      <c r="K56" s="46">
        <f t="shared" si="15"/>
        <v>0</v>
      </c>
      <c r="L56" s="46">
        <f t="shared" si="15"/>
        <v>0</v>
      </c>
      <c r="M56" s="46">
        <f t="shared" si="15"/>
        <v>0</v>
      </c>
      <c r="N56" s="46">
        <f t="shared" si="15"/>
        <v>0</v>
      </c>
      <c r="O56" s="46">
        <f t="shared" si="15"/>
        <v>0</v>
      </c>
      <c r="P56" s="46">
        <f t="shared" si="15"/>
        <v>0</v>
      </c>
    </row>
    <row r="57" spans="1:16" s="6" customFormat="1" ht="15" customHeight="1" x14ac:dyDescent="0.25">
      <c r="A57" s="45" t="s">
        <v>155</v>
      </c>
      <c r="B57" s="42" t="s">
        <v>179</v>
      </c>
      <c r="C57" s="84">
        <f>'A. Bilans bez projektu'!C57</f>
        <v>0</v>
      </c>
      <c r="D57" s="84">
        <f>'A. Bilans bez projektu'!D57</f>
        <v>0</v>
      </c>
      <c r="E57" s="84">
        <f>'A. Bilans bez projektu'!E57</f>
        <v>0</v>
      </c>
      <c r="F57" s="84">
        <f>'A. Bilans bez projektu'!F57+'D. Bilans projekt'!C57</f>
        <v>0</v>
      </c>
      <c r="G57" s="84">
        <f>'A. Bilans bez projektu'!G57+'D. Bilans projekt'!D57</f>
        <v>0</v>
      </c>
      <c r="H57" s="84">
        <f>'A. Bilans bez projektu'!H57+'D. Bilans projekt'!E57</f>
        <v>0</v>
      </c>
      <c r="I57" s="84">
        <f>'A. Bilans bez projektu'!I57+'D. Bilans projekt'!F57</f>
        <v>0</v>
      </c>
      <c r="J57" s="84">
        <f>'A. Bilans bez projektu'!J57+'D. Bilans projekt'!G57</f>
        <v>0</v>
      </c>
      <c r="K57" s="84">
        <f>'A. Bilans bez projektu'!K57+'D. Bilans projekt'!H57</f>
        <v>0</v>
      </c>
      <c r="L57" s="84">
        <f>'A. Bilans bez projektu'!L57+'D. Bilans projekt'!I57</f>
        <v>0</v>
      </c>
      <c r="M57" s="84">
        <f>'A. Bilans bez projektu'!M57+'D. Bilans projekt'!J57</f>
        <v>0</v>
      </c>
      <c r="N57" s="84">
        <f>'A. Bilans bez projektu'!N57+'D. Bilans projekt'!K57</f>
        <v>0</v>
      </c>
      <c r="O57" s="84">
        <f>'A. Bilans bez projektu'!O57+'D. Bilans projekt'!L57</f>
        <v>0</v>
      </c>
      <c r="P57" s="84">
        <f>'A. Bilans bez projektu'!P57+'D. Bilans projekt'!M57</f>
        <v>0</v>
      </c>
    </row>
    <row r="58" spans="1:16" s="6" customFormat="1" ht="15" customHeight="1" x14ac:dyDescent="0.25">
      <c r="A58" s="45" t="s">
        <v>155</v>
      </c>
      <c r="B58" s="42" t="s">
        <v>180</v>
      </c>
      <c r="C58" s="84">
        <f>'A. Bilans bez projektu'!C58</f>
        <v>0</v>
      </c>
      <c r="D58" s="84">
        <f>'A. Bilans bez projektu'!D58</f>
        <v>0</v>
      </c>
      <c r="E58" s="84">
        <f>'A. Bilans bez projektu'!E58</f>
        <v>0</v>
      </c>
      <c r="F58" s="84">
        <f>'A. Bilans bez projektu'!F58+'D. Bilans projekt'!C58</f>
        <v>0</v>
      </c>
      <c r="G58" s="84">
        <f>'A. Bilans bez projektu'!G58+'D. Bilans projekt'!D58</f>
        <v>0</v>
      </c>
      <c r="H58" s="84">
        <f>'A. Bilans bez projektu'!H58+'D. Bilans projekt'!E58</f>
        <v>0</v>
      </c>
      <c r="I58" s="84">
        <f>'A. Bilans bez projektu'!I58+'D. Bilans projekt'!F58</f>
        <v>0</v>
      </c>
      <c r="J58" s="84">
        <f>'A. Bilans bez projektu'!J58+'D. Bilans projekt'!G58</f>
        <v>0</v>
      </c>
      <c r="K58" s="84">
        <f>'A. Bilans bez projektu'!K58+'D. Bilans projekt'!H58</f>
        <v>0</v>
      </c>
      <c r="L58" s="84">
        <f>'A. Bilans bez projektu'!L58+'D. Bilans projekt'!I58</f>
        <v>0</v>
      </c>
      <c r="M58" s="84">
        <f>'A. Bilans bez projektu'!M58+'D. Bilans projekt'!J58</f>
        <v>0</v>
      </c>
      <c r="N58" s="84">
        <f>'A. Bilans bez projektu'!N58+'D. Bilans projekt'!K58</f>
        <v>0</v>
      </c>
      <c r="O58" s="84">
        <f>'A. Bilans bez projektu'!O58+'D. Bilans projekt'!L58</f>
        <v>0</v>
      </c>
      <c r="P58" s="84">
        <f>'A. Bilans bez projektu'!P58+'D. Bilans projekt'!M58</f>
        <v>0</v>
      </c>
    </row>
    <row r="59" spans="1:16" s="6" customFormat="1" ht="15" customHeight="1" x14ac:dyDescent="0.25">
      <c r="A59" s="45" t="s">
        <v>159</v>
      </c>
      <c r="B59" s="42" t="s">
        <v>181</v>
      </c>
      <c r="C59" s="84">
        <f>'A. Bilans bez projektu'!C59</f>
        <v>0</v>
      </c>
      <c r="D59" s="84">
        <f>'A. Bilans bez projektu'!D59</f>
        <v>0</v>
      </c>
      <c r="E59" s="84">
        <f>'A. Bilans bez projektu'!E59</f>
        <v>0</v>
      </c>
      <c r="F59" s="84">
        <f>'A. Bilans bez projektu'!F59+'D. Bilans projekt'!C59</f>
        <v>0</v>
      </c>
      <c r="G59" s="84">
        <f>'A. Bilans bez projektu'!G59+'D. Bilans projekt'!D59</f>
        <v>0</v>
      </c>
      <c r="H59" s="84">
        <f>'A. Bilans bez projektu'!H59+'D. Bilans projekt'!E59</f>
        <v>0</v>
      </c>
      <c r="I59" s="84">
        <f>'A. Bilans bez projektu'!I59+'D. Bilans projekt'!F59</f>
        <v>0</v>
      </c>
      <c r="J59" s="84">
        <f>'A. Bilans bez projektu'!J59+'D. Bilans projekt'!G59</f>
        <v>0</v>
      </c>
      <c r="K59" s="84">
        <f>'A. Bilans bez projektu'!K59+'D. Bilans projekt'!H59</f>
        <v>0</v>
      </c>
      <c r="L59" s="84">
        <f>'A. Bilans bez projektu'!L59+'D. Bilans projekt'!I59</f>
        <v>0</v>
      </c>
      <c r="M59" s="84">
        <f>'A. Bilans bez projektu'!M59+'D. Bilans projekt'!J59</f>
        <v>0</v>
      </c>
      <c r="N59" s="84">
        <f>'A. Bilans bez projektu'!N59+'D. Bilans projekt'!K59</f>
        <v>0</v>
      </c>
      <c r="O59" s="84">
        <f>'A. Bilans bez projektu'!O59+'D. Bilans projekt'!L59</f>
        <v>0</v>
      </c>
      <c r="P59" s="84">
        <f>'A. Bilans bez projektu'!P59+'D. Bilans projekt'!M59</f>
        <v>0</v>
      </c>
    </row>
    <row r="60" spans="1:16" s="5" customFormat="1" ht="15" customHeight="1" x14ac:dyDescent="0.25">
      <c r="A60" s="37" t="s">
        <v>37</v>
      </c>
      <c r="B60" s="38" t="s">
        <v>357</v>
      </c>
      <c r="C60" s="40">
        <f>SUM(C61,C64)</f>
        <v>0</v>
      </c>
      <c r="D60" s="40">
        <f t="shared" ref="D60:P60" si="16">SUM(D61,D64)</f>
        <v>0</v>
      </c>
      <c r="E60" s="40">
        <f t="shared" si="16"/>
        <v>0</v>
      </c>
      <c r="F60" s="40">
        <f t="shared" si="16"/>
        <v>0</v>
      </c>
      <c r="G60" s="40">
        <f t="shared" si="16"/>
        <v>0</v>
      </c>
      <c r="H60" s="40">
        <f t="shared" si="16"/>
        <v>0</v>
      </c>
      <c r="I60" s="40">
        <f t="shared" si="16"/>
        <v>0</v>
      </c>
      <c r="J60" s="40">
        <f t="shared" si="16"/>
        <v>0</v>
      </c>
      <c r="K60" s="40">
        <f t="shared" si="16"/>
        <v>0</v>
      </c>
      <c r="L60" s="40">
        <f t="shared" si="16"/>
        <v>0</v>
      </c>
      <c r="M60" s="40">
        <f t="shared" si="16"/>
        <v>0</v>
      </c>
      <c r="N60" s="40">
        <f t="shared" si="16"/>
        <v>0</v>
      </c>
      <c r="O60" s="40">
        <f t="shared" si="16"/>
        <v>0</v>
      </c>
      <c r="P60" s="40">
        <f t="shared" si="16"/>
        <v>0</v>
      </c>
    </row>
    <row r="61" spans="1:16" s="5" customFormat="1" ht="15" customHeight="1" x14ac:dyDescent="0.25">
      <c r="A61" s="45" t="s">
        <v>152</v>
      </c>
      <c r="B61" s="42" t="s">
        <v>178</v>
      </c>
      <c r="C61" s="84">
        <f>SUM(C62:C63)</f>
        <v>0</v>
      </c>
      <c r="D61" s="84">
        <f t="shared" ref="D61:P61" si="17">SUM(D62:D63)</f>
        <v>0</v>
      </c>
      <c r="E61" s="84">
        <f t="shared" si="17"/>
        <v>0</v>
      </c>
      <c r="F61" s="84">
        <f t="shared" si="17"/>
        <v>0</v>
      </c>
      <c r="G61" s="84">
        <f t="shared" si="17"/>
        <v>0</v>
      </c>
      <c r="H61" s="84">
        <f t="shared" si="17"/>
        <v>0</v>
      </c>
      <c r="I61" s="84">
        <f t="shared" si="17"/>
        <v>0</v>
      </c>
      <c r="J61" s="84">
        <f t="shared" si="17"/>
        <v>0</v>
      </c>
      <c r="K61" s="84">
        <f t="shared" si="17"/>
        <v>0</v>
      </c>
      <c r="L61" s="84">
        <f t="shared" si="17"/>
        <v>0</v>
      </c>
      <c r="M61" s="84">
        <f t="shared" si="17"/>
        <v>0</v>
      </c>
      <c r="N61" s="84">
        <f t="shared" si="17"/>
        <v>0</v>
      </c>
      <c r="O61" s="84">
        <f t="shared" si="17"/>
        <v>0</v>
      </c>
      <c r="P61" s="84">
        <f t="shared" si="17"/>
        <v>0</v>
      </c>
    </row>
    <row r="62" spans="1:16" s="5" customFormat="1" ht="15" customHeight="1" x14ac:dyDescent="0.25">
      <c r="A62" s="45" t="s">
        <v>155</v>
      </c>
      <c r="B62" s="42" t="s">
        <v>179</v>
      </c>
      <c r="C62" s="84">
        <f>'A. Bilans bez projektu'!C62</f>
        <v>0</v>
      </c>
      <c r="D62" s="84">
        <f>'A. Bilans bez projektu'!D62</f>
        <v>0</v>
      </c>
      <c r="E62" s="84">
        <f>'A. Bilans bez projektu'!E62</f>
        <v>0</v>
      </c>
      <c r="F62" s="84">
        <f>'A. Bilans bez projektu'!F62+'D. Bilans projekt'!C62</f>
        <v>0</v>
      </c>
      <c r="G62" s="84">
        <f>'A. Bilans bez projektu'!G62+'D. Bilans projekt'!D62</f>
        <v>0</v>
      </c>
      <c r="H62" s="84">
        <f>'A. Bilans bez projektu'!H62+'D. Bilans projekt'!E62</f>
        <v>0</v>
      </c>
      <c r="I62" s="84">
        <f>'A. Bilans bez projektu'!I62+'D. Bilans projekt'!F62</f>
        <v>0</v>
      </c>
      <c r="J62" s="84">
        <f>'A. Bilans bez projektu'!J62+'D. Bilans projekt'!G62</f>
        <v>0</v>
      </c>
      <c r="K62" s="84">
        <f>'A. Bilans bez projektu'!K62+'D. Bilans projekt'!H62</f>
        <v>0</v>
      </c>
      <c r="L62" s="84">
        <f>'A. Bilans bez projektu'!L62+'D. Bilans projekt'!I62</f>
        <v>0</v>
      </c>
      <c r="M62" s="84">
        <f>'A. Bilans bez projektu'!M62+'D. Bilans projekt'!J62</f>
        <v>0</v>
      </c>
      <c r="N62" s="84">
        <f>'A. Bilans bez projektu'!N62+'D. Bilans projekt'!K62</f>
        <v>0</v>
      </c>
      <c r="O62" s="84">
        <f>'A. Bilans bez projektu'!O62+'D. Bilans projekt'!L62</f>
        <v>0</v>
      </c>
      <c r="P62" s="84">
        <f>'A. Bilans bez projektu'!P62+'D. Bilans projekt'!M62</f>
        <v>0</v>
      </c>
    </row>
    <row r="63" spans="1:16" s="5" customFormat="1" ht="15" customHeight="1" x14ac:dyDescent="0.25">
      <c r="A63" s="45" t="s">
        <v>155</v>
      </c>
      <c r="B63" s="42" t="s">
        <v>180</v>
      </c>
      <c r="C63" s="84">
        <f>'A. Bilans bez projektu'!C63</f>
        <v>0</v>
      </c>
      <c r="D63" s="84">
        <f>'A. Bilans bez projektu'!D63</f>
        <v>0</v>
      </c>
      <c r="E63" s="84">
        <f>'A. Bilans bez projektu'!E63</f>
        <v>0</v>
      </c>
      <c r="F63" s="84">
        <f>'A. Bilans bez projektu'!F63+'D. Bilans projekt'!C63</f>
        <v>0</v>
      </c>
      <c r="G63" s="84">
        <f>'A. Bilans bez projektu'!G63+'D. Bilans projekt'!D63</f>
        <v>0</v>
      </c>
      <c r="H63" s="84">
        <f>'A. Bilans bez projektu'!H63+'D. Bilans projekt'!E63</f>
        <v>0</v>
      </c>
      <c r="I63" s="84">
        <f>'A. Bilans bez projektu'!I63+'D. Bilans projekt'!F63</f>
        <v>0</v>
      </c>
      <c r="J63" s="84">
        <f>'A. Bilans bez projektu'!J63+'D. Bilans projekt'!G63</f>
        <v>0</v>
      </c>
      <c r="K63" s="84">
        <f>'A. Bilans bez projektu'!K63+'D. Bilans projekt'!H63</f>
        <v>0</v>
      </c>
      <c r="L63" s="84">
        <f>'A. Bilans bez projektu'!L63+'D. Bilans projekt'!I63</f>
        <v>0</v>
      </c>
      <c r="M63" s="84">
        <f>'A. Bilans bez projektu'!M63+'D. Bilans projekt'!J63</f>
        <v>0</v>
      </c>
      <c r="N63" s="84">
        <f>'A. Bilans bez projektu'!N63+'D. Bilans projekt'!K63</f>
        <v>0</v>
      </c>
      <c r="O63" s="84">
        <f>'A. Bilans bez projektu'!O63+'D. Bilans projekt'!L63</f>
        <v>0</v>
      </c>
      <c r="P63" s="84">
        <f>'A. Bilans bez projektu'!P63+'D. Bilans projekt'!M63</f>
        <v>0</v>
      </c>
    </row>
    <row r="64" spans="1:16" s="5" customFormat="1" ht="15" customHeight="1" x14ac:dyDescent="0.25">
      <c r="A64" s="45" t="s">
        <v>159</v>
      </c>
      <c r="B64" s="42" t="s">
        <v>181</v>
      </c>
      <c r="C64" s="84">
        <f>'A. Bilans bez projektu'!C64</f>
        <v>0</v>
      </c>
      <c r="D64" s="84">
        <f>'A. Bilans bez projektu'!D64</f>
        <v>0</v>
      </c>
      <c r="E64" s="84">
        <f>'A. Bilans bez projektu'!E64</f>
        <v>0</v>
      </c>
      <c r="F64" s="84">
        <f>'A. Bilans bez projektu'!F64+'D. Bilans projekt'!C64</f>
        <v>0</v>
      </c>
      <c r="G64" s="84">
        <f>'A. Bilans bez projektu'!G64+'D. Bilans projekt'!D64</f>
        <v>0</v>
      </c>
      <c r="H64" s="84">
        <f>'A. Bilans bez projektu'!H64+'D. Bilans projekt'!E64</f>
        <v>0</v>
      </c>
      <c r="I64" s="84">
        <f>'A. Bilans bez projektu'!I64+'D. Bilans projekt'!F64</f>
        <v>0</v>
      </c>
      <c r="J64" s="84">
        <f>'A. Bilans bez projektu'!J64+'D. Bilans projekt'!G64</f>
        <v>0</v>
      </c>
      <c r="K64" s="84">
        <f>'A. Bilans bez projektu'!K64+'D. Bilans projekt'!H64</f>
        <v>0</v>
      </c>
      <c r="L64" s="84">
        <f>'A. Bilans bez projektu'!L64+'D. Bilans projekt'!I64</f>
        <v>0</v>
      </c>
      <c r="M64" s="84">
        <f>'A. Bilans bez projektu'!M64+'D. Bilans projekt'!J64</f>
        <v>0</v>
      </c>
      <c r="N64" s="84">
        <f>'A. Bilans bez projektu'!N64+'D. Bilans projekt'!K64</f>
        <v>0</v>
      </c>
      <c r="O64" s="84">
        <f>'A. Bilans bez projektu'!O64+'D. Bilans projekt'!L64</f>
        <v>0</v>
      </c>
      <c r="P64" s="84">
        <f>'A. Bilans bez projektu'!P64+'D. Bilans projekt'!M64</f>
        <v>0</v>
      </c>
    </row>
    <row r="65" spans="1:16" s="5" customFormat="1" ht="15" customHeight="1" x14ac:dyDescent="0.25">
      <c r="A65" s="37" t="s">
        <v>38</v>
      </c>
      <c r="B65" s="38" t="s">
        <v>358</v>
      </c>
      <c r="C65" s="40">
        <f>SUM(C66,C69:C71)</f>
        <v>0</v>
      </c>
      <c r="D65" s="40">
        <f t="shared" ref="D65:P65" si="18">SUM(D66,D69:D71)</f>
        <v>0</v>
      </c>
      <c r="E65" s="40">
        <f t="shared" si="18"/>
        <v>0</v>
      </c>
      <c r="F65" s="40">
        <f t="shared" si="18"/>
        <v>0</v>
      </c>
      <c r="G65" s="40">
        <f t="shared" si="18"/>
        <v>0</v>
      </c>
      <c r="H65" s="40">
        <f t="shared" si="18"/>
        <v>0</v>
      </c>
      <c r="I65" s="40">
        <f t="shared" si="18"/>
        <v>0</v>
      </c>
      <c r="J65" s="40">
        <f t="shared" si="18"/>
        <v>0</v>
      </c>
      <c r="K65" s="40">
        <f t="shared" si="18"/>
        <v>0</v>
      </c>
      <c r="L65" s="40">
        <f t="shared" si="18"/>
        <v>0</v>
      </c>
      <c r="M65" s="40">
        <f t="shared" si="18"/>
        <v>0</v>
      </c>
      <c r="N65" s="40">
        <f t="shared" si="18"/>
        <v>0</v>
      </c>
      <c r="O65" s="40">
        <f t="shared" si="18"/>
        <v>0</v>
      </c>
      <c r="P65" s="40">
        <f t="shared" si="18"/>
        <v>0</v>
      </c>
    </row>
    <row r="66" spans="1:16" s="6" customFormat="1" ht="15" customHeight="1" x14ac:dyDescent="0.25">
      <c r="A66" s="45" t="s">
        <v>152</v>
      </c>
      <c r="B66" s="42" t="s">
        <v>178</v>
      </c>
      <c r="C66" s="46">
        <f>SUM(C67:C68)</f>
        <v>0</v>
      </c>
      <c r="D66" s="46">
        <f t="shared" ref="D66:P66" si="19">SUM(D67:D68)</f>
        <v>0</v>
      </c>
      <c r="E66" s="46">
        <f t="shared" si="19"/>
        <v>0</v>
      </c>
      <c r="F66" s="46">
        <f t="shared" si="19"/>
        <v>0</v>
      </c>
      <c r="G66" s="46">
        <f t="shared" si="19"/>
        <v>0</v>
      </c>
      <c r="H66" s="46">
        <f t="shared" si="19"/>
        <v>0</v>
      </c>
      <c r="I66" s="46">
        <f t="shared" si="19"/>
        <v>0</v>
      </c>
      <c r="J66" s="46">
        <f t="shared" si="19"/>
        <v>0</v>
      </c>
      <c r="K66" s="46">
        <f t="shared" si="19"/>
        <v>0</v>
      </c>
      <c r="L66" s="46">
        <f t="shared" si="19"/>
        <v>0</v>
      </c>
      <c r="M66" s="46">
        <f t="shared" si="19"/>
        <v>0</v>
      </c>
      <c r="N66" s="46">
        <f t="shared" si="19"/>
        <v>0</v>
      </c>
      <c r="O66" s="46">
        <f t="shared" si="19"/>
        <v>0</v>
      </c>
      <c r="P66" s="46">
        <f t="shared" si="19"/>
        <v>0</v>
      </c>
    </row>
    <row r="67" spans="1:16" s="6" customFormat="1" ht="15" customHeight="1" x14ac:dyDescent="0.25">
      <c r="A67" s="45" t="s">
        <v>155</v>
      </c>
      <c r="B67" s="42" t="s">
        <v>179</v>
      </c>
      <c r="C67" s="84">
        <f>'A. Bilans bez projektu'!C67</f>
        <v>0</v>
      </c>
      <c r="D67" s="84">
        <f>'A. Bilans bez projektu'!D67</f>
        <v>0</v>
      </c>
      <c r="E67" s="84">
        <f>'A. Bilans bez projektu'!E67</f>
        <v>0</v>
      </c>
      <c r="F67" s="84">
        <f>'A. Bilans bez projektu'!F67+'D. Bilans projekt'!C67</f>
        <v>0</v>
      </c>
      <c r="G67" s="84">
        <f>'A. Bilans bez projektu'!G67+'D. Bilans projekt'!D67</f>
        <v>0</v>
      </c>
      <c r="H67" s="84">
        <f>'A. Bilans bez projektu'!H67+'D. Bilans projekt'!E67</f>
        <v>0</v>
      </c>
      <c r="I67" s="84">
        <f>'A. Bilans bez projektu'!I67+'D. Bilans projekt'!F67</f>
        <v>0</v>
      </c>
      <c r="J67" s="84">
        <f>'A. Bilans bez projektu'!J67+'D. Bilans projekt'!G67</f>
        <v>0</v>
      </c>
      <c r="K67" s="84">
        <f>'A. Bilans bez projektu'!K67+'D. Bilans projekt'!H67</f>
        <v>0</v>
      </c>
      <c r="L67" s="84">
        <f>'A. Bilans bez projektu'!L67+'D. Bilans projekt'!I67</f>
        <v>0</v>
      </c>
      <c r="M67" s="84">
        <f>'A. Bilans bez projektu'!M67+'D. Bilans projekt'!J67</f>
        <v>0</v>
      </c>
      <c r="N67" s="84">
        <f>'A. Bilans bez projektu'!N67+'D. Bilans projekt'!K67</f>
        <v>0</v>
      </c>
      <c r="O67" s="84">
        <f>'A. Bilans bez projektu'!O67+'D. Bilans projekt'!L67</f>
        <v>0</v>
      </c>
      <c r="P67" s="84">
        <f>'A. Bilans bez projektu'!P67+'D. Bilans projekt'!M67</f>
        <v>0</v>
      </c>
    </row>
    <row r="68" spans="1:16" s="6" customFormat="1" ht="15" customHeight="1" x14ac:dyDescent="0.25">
      <c r="A68" s="45" t="s">
        <v>155</v>
      </c>
      <c r="B68" s="42" t="s">
        <v>180</v>
      </c>
      <c r="C68" s="84">
        <f>'A. Bilans bez projektu'!C68</f>
        <v>0</v>
      </c>
      <c r="D68" s="84">
        <f>'A. Bilans bez projektu'!D68</f>
        <v>0</v>
      </c>
      <c r="E68" s="84">
        <f>'A. Bilans bez projektu'!E68</f>
        <v>0</v>
      </c>
      <c r="F68" s="84">
        <f>'A. Bilans bez projektu'!F68+'D. Bilans projekt'!C68</f>
        <v>0</v>
      </c>
      <c r="G68" s="84">
        <f>'A. Bilans bez projektu'!G68+'D. Bilans projekt'!D68</f>
        <v>0</v>
      </c>
      <c r="H68" s="84">
        <f>'A. Bilans bez projektu'!H68+'D. Bilans projekt'!E68</f>
        <v>0</v>
      </c>
      <c r="I68" s="84">
        <f>'A. Bilans bez projektu'!I68+'D. Bilans projekt'!F68</f>
        <v>0</v>
      </c>
      <c r="J68" s="84">
        <f>'A. Bilans bez projektu'!J68+'D. Bilans projekt'!G68</f>
        <v>0</v>
      </c>
      <c r="K68" s="84">
        <f>'A. Bilans bez projektu'!K68+'D. Bilans projekt'!H68</f>
        <v>0</v>
      </c>
      <c r="L68" s="84">
        <f>'A. Bilans bez projektu'!L68+'D. Bilans projekt'!I68</f>
        <v>0</v>
      </c>
      <c r="M68" s="84">
        <f>'A. Bilans bez projektu'!M68+'D. Bilans projekt'!J68</f>
        <v>0</v>
      </c>
      <c r="N68" s="84">
        <f>'A. Bilans bez projektu'!N68+'D. Bilans projekt'!K68</f>
        <v>0</v>
      </c>
      <c r="O68" s="84">
        <f>'A. Bilans bez projektu'!O68+'D. Bilans projekt'!L68</f>
        <v>0</v>
      </c>
      <c r="P68" s="84">
        <f>'A. Bilans bez projektu'!P68+'D. Bilans projekt'!M68</f>
        <v>0</v>
      </c>
    </row>
    <row r="69" spans="1:16" s="6" customFormat="1" ht="15" customHeight="1" x14ac:dyDescent="0.25">
      <c r="A69" s="45" t="s">
        <v>159</v>
      </c>
      <c r="B69" s="42" t="s">
        <v>182</v>
      </c>
      <c r="C69" s="84">
        <f>'A. Bilans bez projektu'!C69</f>
        <v>0</v>
      </c>
      <c r="D69" s="84">
        <f>'A. Bilans bez projektu'!D69</f>
        <v>0</v>
      </c>
      <c r="E69" s="84">
        <f>'A. Bilans bez projektu'!E69</f>
        <v>0</v>
      </c>
      <c r="F69" s="84">
        <f>'A. Bilans bez projektu'!F69+'D. Bilans projekt'!C69</f>
        <v>0</v>
      </c>
      <c r="G69" s="84">
        <f>'A. Bilans bez projektu'!G69+'D. Bilans projekt'!D69</f>
        <v>0</v>
      </c>
      <c r="H69" s="84">
        <f>'A. Bilans bez projektu'!H69+'D. Bilans projekt'!E69</f>
        <v>0</v>
      </c>
      <c r="I69" s="84">
        <f>'A. Bilans bez projektu'!I69+'D. Bilans projekt'!F69</f>
        <v>0</v>
      </c>
      <c r="J69" s="84">
        <f>'A. Bilans bez projektu'!J69+'D. Bilans projekt'!G69</f>
        <v>0</v>
      </c>
      <c r="K69" s="84">
        <f>'A. Bilans bez projektu'!K69+'D. Bilans projekt'!H69</f>
        <v>0</v>
      </c>
      <c r="L69" s="84">
        <f>'A. Bilans bez projektu'!L69+'D. Bilans projekt'!I69</f>
        <v>0</v>
      </c>
      <c r="M69" s="84">
        <f>'A. Bilans bez projektu'!M69+'D. Bilans projekt'!J69</f>
        <v>0</v>
      </c>
      <c r="N69" s="84">
        <f>'A. Bilans bez projektu'!N69+'D. Bilans projekt'!K69</f>
        <v>0</v>
      </c>
      <c r="O69" s="84">
        <f>'A. Bilans bez projektu'!O69+'D. Bilans projekt'!L69</f>
        <v>0</v>
      </c>
      <c r="P69" s="84">
        <f>'A. Bilans bez projektu'!P69+'D. Bilans projekt'!M69</f>
        <v>0</v>
      </c>
    </row>
    <row r="70" spans="1:16" s="6" customFormat="1" ht="15" customHeight="1" x14ac:dyDescent="0.25">
      <c r="A70" s="45" t="s">
        <v>161</v>
      </c>
      <c r="B70" s="42" t="s">
        <v>181</v>
      </c>
      <c r="C70" s="84">
        <f>'A. Bilans bez projektu'!C70</f>
        <v>0</v>
      </c>
      <c r="D70" s="84">
        <f>'A. Bilans bez projektu'!D70</f>
        <v>0</v>
      </c>
      <c r="E70" s="84">
        <f>'A. Bilans bez projektu'!E70</f>
        <v>0</v>
      </c>
      <c r="F70" s="84">
        <f>'A. Bilans bez projektu'!F70+'D. Bilans projekt'!C70</f>
        <v>0</v>
      </c>
      <c r="G70" s="84">
        <f>'A. Bilans bez projektu'!G70+'D. Bilans projekt'!D70</f>
        <v>0</v>
      </c>
      <c r="H70" s="84">
        <f>'A. Bilans bez projektu'!H70+'D. Bilans projekt'!E70</f>
        <v>0</v>
      </c>
      <c r="I70" s="84">
        <f>'A. Bilans bez projektu'!I70+'D. Bilans projekt'!F70</f>
        <v>0</v>
      </c>
      <c r="J70" s="84">
        <f>'A. Bilans bez projektu'!J70+'D. Bilans projekt'!G70</f>
        <v>0</v>
      </c>
      <c r="K70" s="84">
        <f>'A. Bilans bez projektu'!K70+'D. Bilans projekt'!H70</f>
        <v>0</v>
      </c>
      <c r="L70" s="84">
        <f>'A. Bilans bez projektu'!L70+'D. Bilans projekt'!I70</f>
        <v>0</v>
      </c>
      <c r="M70" s="84">
        <f>'A. Bilans bez projektu'!M70+'D. Bilans projekt'!J70</f>
        <v>0</v>
      </c>
      <c r="N70" s="84">
        <f>'A. Bilans bez projektu'!N70+'D. Bilans projekt'!K70</f>
        <v>0</v>
      </c>
      <c r="O70" s="84">
        <f>'A. Bilans bez projektu'!O70+'D. Bilans projekt'!L70</f>
        <v>0</v>
      </c>
      <c r="P70" s="84">
        <f>'A. Bilans bez projektu'!P70+'D. Bilans projekt'!M70</f>
        <v>0</v>
      </c>
    </row>
    <row r="71" spans="1:16" s="6" customFormat="1" ht="15" customHeight="1" x14ac:dyDescent="0.25">
      <c r="A71" s="45" t="s">
        <v>183</v>
      </c>
      <c r="B71" s="42" t="s">
        <v>184</v>
      </c>
      <c r="C71" s="84">
        <f>'A. Bilans bez projektu'!C71</f>
        <v>0</v>
      </c>
      <c r="D71" s="84">
        <f>'A. Bilans bez projektu'!D71</f>
        <v>0</v>
      </c>
      <c r="E71" s="84">
        <f>'A. Bilans bez projektu'!E71</f>
        <v>0</v>
      </c>
      <c r="F71" s="84">
        <f>'A. Bilans bez projektu'!F71+'D. Bilans projekt'!C71</f>
        <v>0</v>
      </c>
      <c r="G71" s="84">
        <f>'A. Bilans bez projektu'!G71+'D. Bilans projekt'!D71</f>
        <v>0</v>
      </c>
      <c r="H71" s="84">
        <f>'A. Bilans bez projektu'!H71+'D. Bilans projekt'!E71</f>
        <v>0</v>
      </c>
      <c r="I71" s="84">
        <f>'A. Bilans bez projektu'!I71+'D. Bilans projekt'!F71</f>
        <v>0</v>
      </c>
      <c r="J71" s="84">
        <f>'A. Bilans bez projektu'!J71+'D. Bilans projekt'!G71</f>
        <v>0</v>
      </c>
      <c r="K71" s="84">
        <f>'A. Bilans bez projektu'!K71+'D. Bilans projekt'!H71</f>
        <v>0</v>
      </c>
      <c r="L71" s="84">
        <f>'A. Bilans bez projektu'!L71+'D. Bilans projekt'!I71</f>
        <v>0</v>
      </c>
      <c r="M71" s="84">
        <f>'A. Bilans bez projektu'!M71+'D. Bilans projekt'!J71</f>
        <v>0</v>
      </c>
      <c r="N71" s="84">
        <f>'A. Bilans bez projektu'!N71+'D. Bilans projekt'!K71</f>
        <v>0</v>
      </c>
      <c r="O71" s="84">
        <f>'A. Bilans bez projektu'!O71+'D. Bilans projekt'!L71</f>
        <v>0</v>
      </c>
      <c r="P71" s="84">
        <f>'A. Bilans bez projektu'!P71+'D. Bilans projekt'!M71</f>
        <v>0</v>
      </c>
    </row>
    <row r="72" spans="1:16" s="7" customFormat="1" ht="15" customHeight="1" x14ac:dyDescent="0.25">
      <c r="A72" s="35" t="s">
        <v>26</v>
      </c>
      <c r="B72" s="33" t="s">
        <v>192</v>
      </c>
      <c r="C72" s="36">
        <f>SUM(C73,C88)</f>
        <v>0</v>
      </c>
      <c r="D72" s="36">
        <f t="shared" ref="D72:P72" si="20">SUM(D73,D88)</f>
        <v>0</v>
      </c>
      <c r="E72" s="36">
        <f t="shared" si="20"/>
        <v>0</v>
      </c>
      <c r="F72" s="36">
        <f t="shared" si="20"/>
        <v>0</v>
      </c>
      <c r="G72" s="36">
        <f t="shared" si="20"/>
        <v>0</v>
      </c>
      <c r="H72" s="36">
        <f t="shared" si="20"/>
        <v>0</v>
      </c>
      <c r="I72" s="36">
        <f t="shared" si="20"/>
        <v>0</v>
      </c>
      <c r="J72" s="36">
        <f t="shared" si="20"/>
        <v>0</v>
      </c>
      <c r="K72" s="36">
        <f t="shared" si="20"/>
        <v>0</v>
      </c>
      <c r="L72" s="36">
        <f t="shared" si="20"/>
        <v>0</v>
      </c>
      <c r="M72" s="36">
        <f t="shared" si="20"/>
        <v>0</v>
      </c>
      <c r="N72" s="36">
        <f t="shared" si="20"/>
        <v>0</v>
      </c>
      <c r="O72" s="36">
        <f t="shared" si="20"/>
        <v>0</v>
      </c>
      <c r="P72" s="36">
        <f t="shared" si="20"/>
        <v>0</v>
      </c>
    </row>
    <row r="73" spans="1:16" s="5" customFormat="1" ht="15" customHeight="1" x14ac:dyDescent="0.25">
      <c r="A73" s="37" t="s">
        <v>35</v>
      </c>
      <c r="B73" s="38" t="s">
        <v>359</v>
      </c>
      <c r="C73" s="40">
        <f>SUM(C74,C79,C84)</f>
        <v>0</v>
      </c>
      <c r="D73" s="40">
        <f t="shared" ref="D73:P73" si="21">SUM(D74,D79,D84)</f>
        <v>0</v>
      </c>
      <c r="E73" s="40">
        <f t="shared" si="21"/>
        <v>0</v>
      </c>
      <c r="F73" s="40">
        <f t="shared" si="21"/>
        <v>0</v>
      </c>
      <c r="G73" s="40">
        <f t="shared" si="21"/>
        <v>0</v>
      </c>
      <c r="H73" s="40">
        <f t="shared" si="21"/>
        <v>0</v>
      </c>
      <c r="I73" s="40">
        <f t="shared" si="21"/>
        <v>0</v>
      </c>
      <c r="J73" s="40">
        <f t="shared" si="21"/>
        <v>0</v>
      </c>
      <c r="K73" s="40">
        <f t="shared" si="21"/>
        <v>0</v>
      </c>
      <c r="L73" s="40">
        <f t="shared" si="21"/>
        <v>0</v>
      </c>
      <c r="M73" s="40">
        <f t="shared" si="21"/>
        <v>0</v>
      </c>
      <c r="N73" s="40">
        <f t="shared" si="21"/>
        <v>0</v>
      </c>
      <c r="O73" s="40">
        <f t="shared" si="21"/>
        <v>0</v>
      </c>
      <c r="P73" s="40">
        <f t="shared" si="21"/>
        <v>0</v>
      </c>
    </row>
    <row r="74" spans="1:16" s="5" customFormat="1" ht="15" customHeight="1" x14ac:dyDescent="0.25">
      <c r="A74" s="45" t="s">
        <v>152</v>
      </c>
      <c r="B74" s="42" t="s">
        <v>153</v>
      </c>
      <c r="C74" s="46">
        <f>SUM(C75:C78)</f>
        <v>0</v>
      </c>
      <c r="D74" s="46">
        <f t="shared" ref="D74:P74" si="22">SUM(D75:D78)</f>
        <v>0</v>
      </c>
      <c r="E74" s="46">
        <f t="shared" si="22"/>
        <v>0</v>
      </c>
      <c r="F74" s="46">
        <f t="shared" si="22"/>
        <v>0</v>
      </c>
      <c r="G74" s="46">
        <f t="shared" si="22"/>
        <v>0</v>
      </c>
      <c r="H74" s="46">
        <f t="shared" si="22"/>
        <v>0</v>
      </c>
      <c r="I74" s="46">
        <f t="shared" si="22"/>
        <v>0</v>
      </c>
      <c r="J74" s="46">
        <f t="shared" si="22"/>
        <v>0</v>
      </c>
      <c r="K74" s="46">
        <f t="shared" si="22"/>
        <v>0</v>
      </c>
      <c r="L74" s="46">
        <f t="shared" si="22"/>
        <v>0</v>
      </c>
      <c r="M74" s="46">
        <f t="shared" si="22"/>
        <v>0</v>
      </c>
      <c r="N74" s="46">
        <f t="shared" si="22"/>
        <v>0</v>
      </c>
      <c r="O74" s="46">
        <f t="shared" si="22"/>
        <v>0</v>
      </c>
      <c r="P74" s="46">
        <f t="shared" si="22"/>
        <v>0</v>
      </c>
    </row>
    <row r="75" spans="1:16" s="5" customFormat="1" ht="15" customHeight="1" x14ac:dyDescent="0.25">
      <c r="A75" s="45" t="s">
        <v>155</v>
      </c>
      <c r="B75" s="42" t="s">
        <v>154</v>
      </c>
      <c r="C75" s="84">
        <f>'A. Bilans bez projektu'!C75</f>
        <v>0</v>
      </c>
      <c r="D75" s="84">
        <f>'A. Bilans bez projektu'!D75</f>
        <v>0</v>
      </c>
      <c r="E75" s="84">
        <f>'A. Bilans bez projektu'!E75</f>
        <v>0</v>
      </c>
      <c r="F75" s="84">
        <f>'A. Bilans bez projektu'!F75+'D. Bilans projekt'!C75</f>
        <v>0</v>
      </c>
      <c r="G75" s="84">
        <f>'A. Bilans bez projektu'!G75+'D. Bilans projekt'!D75</f>
        <v>0</v>
      </c>
      <c r="H75" s="84">
        <f>'A. Bilans bez projektu'!H75+'D. Bilans projekt'!E75</f>
        <v>0</v>
      </c>
      <c r="I75" s="84">
        <f>'A. Bilans bez projektu'!I75+'D. Bilans projekt'!F75</f>
        <v>0</v>
      </c>
      <c r="J75" s="84">
        <f>'A. Bilans bez projektu'!J75+'D. Bilans projekt'!G75</f>
        <v>0</v>
      </c>
      <c r="K75" s="84">
        <f>'A. Bilans bez projektu'!K75+'D. Bilans projekt'!H75</f>
        <v>0</v>
      </c>
      <c r="L75" s="84">
        <f>'A. Bilans bez projektu'!L75+'D. Bilans projekt'!I75</f>
        <v>0</v>
      </c>
      <c r="M75" s="84">
        <f>'A. Bilans bez projektu'!M75+'D. Bilans projekt'!J75</f>
        <v>0</v>
      </c>
      <c r="N75" s="84">
        <f>'A. Bilans bez projektu'!N75+'D. Bilans projekt'!K75</f>
        <v>0</v>
      </c>
      <c r="O75" s="84">
        <f>'A. Bilans bez projektu'!O75+'D. Bilans projekt'!L75</f>
        <v>0</v>
      </c>
      <c r="P75" s="84">
        <f>'A. Bilans bez projektu'!P75+'D. Bilans projekt'!M75</f>
        <v>0</v>
      </c>
    </row>
    <row r="76" spans="1:16" s="5" customFormat="1" ht="15" customHeight="1" x14ac:dyDescent="0.25">
      <c r="A76" s="45" t="s">
        <v>155</v>
      </c>
      <c r="B76" s="42" t="s">
        <v>156</v>
      </c>
      <c r="C76" s="84">
        <f>'A. Bilans bez projektu'!C76</f>
        <v>0</v>
      </c>
      <c r="D76" s="84">
        <f>'A. Bilans bez projektu'!D76</f>
        <v>0</v>
      </c>
      <c r="E76" s="84">
        <f>'A. Bilans bez projektu'!E76</f>
        <v>0</v>
      </c>
      <c r="F76" s="84">
        <f>'A. Bilans bez projektu'!F76+'D. Bilans projekt'!C76</f>
        <v>0</v>
      </c>
      <c r="G76" s="84">
        <f>'A. Bilans bez projektu'!G76+'D. Bilans projekt'!D76</f>
        <v>0</v>
      </c>
      <c r="H76" s="84">
        <f>'A. Bilans bez projektu'!H76+'D. Bilans projekt'!E76</f>
        <v>0</v>
      </c>
      <c r="I76" s="84">
        <f>'A. Bilans bez projektu'!I76+'D. Bilans projekt'!F76</f>
        <v>0</v>
      </c>
      <c r="J76" s="84">
        <f>'A. Bilans bez projektu'!J76+'D. Bilans projekt'!G76</f>
        <v>0</v>
      </c>
      <c r="K76" s="84">
        <f>'A. Bilans bez projektu'!K76+'D. Bilans projekt'!H76</f>
        <v>0</v>
      </c>
      <c r="L76" s="84">
        <f>'A. Bilans bez projektu'!L76+'D. Bilans projekt'!I76</f>
        <v>0</v>
      </c>
      <c r="M76" s="84">
        <f>'A. Bilans bez projektu'!M76+'D. Bilans projekt'!J76</f>
        <v>0</v>
      </c>
      <c r="N76" s="84">
        <f>'A. Bilans bez projektu'!N76+'D. Bilans projekt'!K76</f>
        <v>0</v>
      </c>
      <c r="O76" s="84">
        <f>'A. Bilans bez projektu'!O76+'D. Bilans projekt'!L76</f>
        <v>0</v>
      </c>
      <c r="P76" s="84">
        <f>'A. Bilans bez projektu'!P76+'D. Bilans projekt'!M76</f>
        <v>0</v>
      </c>
    </row>
    <row r="77" spans="1:16" s="5" customFormat="1" ht="15" customHeight="1" x14ac:dyDescent="0.25">
      <c r="A77" s="45" t="s">
        <v>155</v>
      </c>
      <c r="B77" s="42" t="s">
        <v>157</v>
      </c>
      <c r="C77" s="84">
        <f>'A. Bilans bez projektu'!C77</f>
        <v>0</v>
      </c>
      <c r="D77" s="84">
        <f>'A. Bilans bez projektu'!D77</f>
        <v>0</v>
      </c>
      <c r="E77" s="84">
        <f>'A. Bilans bez projektu'!E77</f>
        <v>0</v>
      </c>
      <c r="F77" s="84">
        <f>'A. Bilans bez projektu'!F77+'D. Bilans projekt'!C77</f>
        <v>0</v>
      </c>
      <c r="G77" s="84">
        <f>'A. Bilans bez projektu'!G77+'D. Bilans projekt'!D77</f>
        <v>0</v>
      </c>
      <c r="H77" s="84">
        <f>'A. Bilans bez projektu'!H77+'D. Bilans projekt'!E77</f>
        <v>0</v>
      </c>
      <c r="I77" s="84">
        <f>'A. Bilans bez projektu'!I77+'D. Bilans projekt'!F77</f>
        <v>0</v>
      </c>
      <c r="J77" s="84">
        <f>'A. Bilans bez projektu'!J77+'D. Bilans projekt'!G77</f>
        <v>0</v>
      </c>
      <c r="K77" s="84">
        <f>'A. Bilans bez projektu'!K77+'D. Bilans projekt'!H77</f>
        <v>0</v>
      </c>
      <c r="L77" s="84">
        <f>'A. Bilans bez projektu'!L77+'D. Bilans projekt'!I77</f>
        <v>0</v>
      </c>
      <c r="M77" s="84">
        <f>'A. Bilans bez projektu'!M77+'D. Bilans projekt'!J77</f>
        <v>0</v>
      </c>
      <c r="N77" s="84">
        <f>'A. Bilans bez projektu'!N77+'D. Bilans projekt'!K77</f>
        <v>0</v>
      </c>
      <c r="O77" s="84">
        <f>'A. Bilans bez projektu'!O77+'D. Bilans projekt'!L77</f>
        <v>0</v>
      </c>
      <c r="P77" s="84">
        <f>'A. Bilans bez projektu'!P77+'D. Bilans projekt'!M77</f>
        <v>0</v>
      </c>
    </row>
    <row r="78" spans="1:16" s="5" customFormat="1" ht="15" customHeight="1" x14ac:dyDescent="0.25">
      <c r="A78" s="45" t="s">
        <v>155</v>
      </c>
      <c r="B78" s="42" t="s">
        <v>187</v>
      </c>
      <c r="C78" s="84">
        <f>'A. Bilans bez projektu'!C78</f>
        <v>0</v>
      </c>
      <c r="D78" s="84">
        <f>'A. Bilans bez projektu'!D78</f>
        <v>0</v>
      </c>
      <c r="E78" s="84">
        <f>'A. Bilans bez projektu'!E78</f>
        <v>0</v>
      </c>
      <c r="F78" s="84">
        <f>'A. Bilans bez projektu'!F78+'D. Bilans projekt'!C78</f>
        <v>0</v>
      </c>
      <c r="G78" s="84">
        <f>'A. Bilans bez projektu'!G78+'D. Bilans projekt'!D78</f>
        <v>0</v>
      </c>
      <c r="H78" s="84">
        <f>'A. Bilans bez projektu'!H78+'D. Bilans projekt'!E78</f>
        <v>0</v>
      </c>
      <c r="I78" s="84">
        <f>'A. Bilans bez projektu'!I78+'D. Bilans projekt'!F78</f>
        <v>0</v>
      </c>
      <c r="J78" s="84">
        <f>'A. Bilans bez projektu'!J78+'D. Bilans projekt'!G78</f>
        <v>0</v>
      </c>
      <c r="K78" s="84">
        <f>'A. Bilans bez projektu'!K78+'D. Bilans projekt'!H78</f>
        <v>0</v>
      </c>
      <c r="L78" s="84">
        <f>'A. Bilans bez projektu'!L78+'D. Bilans projekt'!I78</f>
        <v>0</v>
      </c>
      <c r="M78" s="84">
        <f>'A. Bilans bez projektu'!M78+'D. Bilans projekt'!J78</f>
        <v>0</v>
      </c>
      <c r="N78" s="84">
        <f>'A. Bilans bez projektu'!N78+'D. Bilans projekt'!K78</f>
        <v>0</v>
      </c>
      <c r="O78" s="84">
        <f>'A. Bilans bez projektu'!O78+'D. Bilans projekt'!L78</f>
        <v>0</v>
      </c>
      <c r="P78" s="84">
        <f>'A. Bilans bez projektu'!P78+'D. Bilans projekt'!M78</f>
        <v>0</v>
      </c>
    </row>
    <row r="79" spans="1:16" s="5" customFormat="1" ht="15" customHeight="1" x14ac:dyDescent="0.25">
      <c r="A79" s="45" t="s">
        <v>159</v>
      </c>
      <c r="B79" s="42" t="s">
        <v>162</v>
      </c>
      <c r="C79" s="46">
        <f>SUM(C80:C83)</f>
        <v>0</v>
      </c>
      <c r="D79" s="46">
        <f t="shared" ref="D79:P79" si="23">SUM(D80:D83)</f>
        <v>0</v>
      </c>
      <c r="E79" s="46">
        <f t="shared" si="23"/>
        <v>0</v>
      </c>
      <c r="F79" s="46">
        <f t="shared" si="23"/>
        <v>0</v>
      </c>
      <c r="G79" s="46">
        <f t="shared" si="23"/>
        <v>0</v>
      </c>
      <c r="H79" s="46">
        <f t="shared" si="23"/>
        <v>0</v>
      </c>
      <c r="I79" s="46">
        <f t="shared" si="23"/>
        <v>0</v>
      </c>
      <c r="J79" s="46">
        <f t="shared" si="23"/>
        <v>0</v>
      </c>
      <c r="K79" s="46">
        <f t="shared" si="23"/>
        <v>0</v>
      </c>
      <c r="L79" s="46">
        <f t="shared" si="23"/>
        <v>0</v>
      </c>
      <c r="M79" s="46">
        <f t="shared" si="23"/>
        <v>0</v>
      </c>
      <c r="N79" s="46">
        <f t="shared" si="23"/>
        <v>0</v>
      </c>
      <c r="O79" s="46">
        <f t="shared" si="23"/>
        <v>0</v>
      </c>
      <c r="P79" s="46">
        <f t="shared" si="23"/>
        <v>0</v>
      </c>
    </row>
    <row r="80" spans="1:16" s="5" customFormat="1" ht="15" customHeight="1" x14ac:dyDescent="0.25">
      <c r="A80" s="45" t="s">
        <v>155</v>
      </c>
      <c r="B80" s="42" t="s">
        <v>154</v>
      </c>
      <c r="C80" s="84">
        <f>'A. Bilans bez projektu'!C80</f>
        <v>0</v>
      </c>
      <c r="D80" s="84">
        <f>'A. Bilans bez projektu'!D80</f>
        <v>0</v>
      </c>
      <c r="E80" s="84">
        <f>'A. Bilans bez projektu'!E80</f>
        <v>0</v>
      </c>
      <c r="F80" s="84">
        <f>'A. Bilans bez projektu'!F80+'D. Bilans projekt'!C80</f>
        <v>0</v>
      </c>
      <c r="G80" s="84">
        <f>'A. Bilans bez projektu'!G80+'D. Bilans projekt'!D80</f>
        <v>0</v>
      </c>
      <c r="H80" s="84">
        <f>'A. Bilans bez projektu'!H80+'D. Bilans projekt'!E80</f>
        <v>0</v>
      </c>
      <c r="I80" s="84">
        <f>'A. Bilans bez projektu'!I80+'D. Bilans projekt'!F80</f>
        <v>0</v>
      </c>
      <c r="J80" s="84">
        <f>'A. Bilans bez projektu'!J80+'D. Bilans projekt'!G80</f>
        <v>0</v>
      </c>
      <c r="K80" s="84">
        <f>'A. Bilans bez projektu'!K80+'D. Bilans projekt'!H80</f>
        <v>0</v>
      </c>
      <c r="L80" s="84">
        <f>'A. Bilans bez projektu'!L80+'D. Bilans projekt'!I80</f>
        <v>0</v>
      </c>
      <c r="M80" s="84">
        <f>'A. Bilans bez projektu'!M80+'D. Bilans projekt'!J80</f>
        <v>0</v>
      </c>
      <c r="N80" s="84">
        <f>'A. Bilans bez projektu'!N80+'D. Bilans projekt'!K80</f>
        <v>0</v>
      </c>
      <c r="O80" s="84">
        <f>'A. Bilans bez projektu'!O80+'D. Bilans projekt'!L80</f>
        <v>0</v>
      </c>
      <c r="P80" s="84">
        <f>'A. Bilans bez projektu'!P80+'D. Bilans projekt'!M80</f>
        <v>0</v>
      </c>
    </row>
    <row r="81" spans="1:16" s="5" customFormat="1" ht="15" customHeight="1" x14ac:dyDescent="0.25">
      <c r="A81" s="45" t="s">
        <v>155</v>
      </c>
      <c r="B81" s="42" t="s">
        <v>156</v>
      </c>
      <c r="C81" s="84">
        <f>'A. Bilans bez projektu'!C81</f>
        <v>0</v>
      </c>
      <c r="D81" s="84">
        <f>'A. Bilans bez projektu'!D81</f>
        <v>0</v>
      </c>
      <c r="E81" s="84">
        <f>'A. Bilans bez projektu'!E81</f>
        <v>0</v>
      </c>
      <c r="F81" s="84">
        <f>'A. Bilans bez projektu'!F81+'D. Bilans projekt'!C81</f>
        <v>0</v>
      </c>
      <c r="G81" s="84">
        <f>'A. Bilans bez projektu'!G81+'D. Bilans projekt'!D81</f>
        <v>0</v>
      </c>
      <c r="H81" s="84">
        <f>'A. Bilans bez projektu'!H81+'D. Bilans projekt'!E81</f>
        <v>0</v>
      </c>
      <c r="I81" s="84">
        <f>'A. Bilans bez projektu'!I81+'D. Bilans projekt'!F81</f>
        <v>0</v>
      </c>
      <c r="J81" s="84">
        <f>'A. Bilans bez projektu'!J81+'D. Bilans projekt'!G81</f>
        <v>0</v>
      </c>
      <c r="K81" s="84">
        <f>'A. Bilans bez projektu'!K81+'D. Bilans projekt'!H81</f>
        <v>0</v>
      </c>
      <c r="L81" s="84">
        <f>'A. Bilans bez projektu'!L81+'D. Bilans projekt'!I81</f>
        <v>0</v>
      </c>
      <c r="M81" s="84">
        <f>'A. Bilans bez projektu'!M81+'D. Bilans projekt'!J81</f>
        <v>0</v>
      </c>
      <c r="N81" s="84">
        <f>'A. Bilans bez projektu'!N81+'D. Bilans projekt'!K81</f>
        <v>0</v>
      </c>
      <c r="O81" s="84">
        <f>'A. Bilans bez projektu'!O81+'D. Bilans projekt'!L81</f>
        <v>0</v>
      </c>
      <c r="P81" s="84">
        <f>'A. Bilans bez projektu'!P81+'D. Bilans projekt'!M81</f>
        <v>0</v>
      </c>
    </row>
    <row r="82" spans="1:16" s="5" customFormat="1" ht="15" customHeight="1" x14ac:dyDescent="0.25">
      <c r="A82" s="45" t="s">
        <v>155</v>
      </c>
      <c r="B82" s="42" t="s">
        <v>157</v>
      </c>
      <c r="C82" s="84">
        <f>'A. Bilans bez projektu'!C82</f>
        <v>0</v>
      </c>
      <c r="D82" s="84">
        <f>'A. Bilans bez projektu'!D82</f>
        <v>0</v>
      </c>
      <c r="E82" s="84">
        <f>'A. Bilans bez projektu'!E82</f>
        <v>0</v>
      </c>
      <c r="F82" s="84">
        <f>'A. Bilans bez projektu'!F82+'D. Bilans projekt'!C82</f>
        <v>0</v>
      </c>
      <c r="G82" s="84">
        <f>'A. Bilans bez projektu'!G82+'D. Bilans projekt'!D82</f>
        <v>0</v>
      </c>
      <c r="H82" s="84">
        <f>'A. Bilans bez projektu'!H82+'D. Bilans projekt'!E82</f>
        <v>0</v>
      </c>
      <c r="I82" s="84">
        <f>'A. Bilans bez projektu'!I82+'D. Bilans projekt'!F82</f>
        <v>0</v>
      </c>
      <c r="J82" s="84">
        <f>'A. Bilans bez projektu'!J82+'D. Bilans projekt'!G82</f>
        <v>0</v>
      </c>
      <c r="K82" s="84">
        <f>'A. Bilans bez projektu'!K82+'D. Bilans projekt'!H82</f>
        <v>0</v>
      </c>
      <c r="L82" s="84">
        <f>'A. Bilans bez projektu'!L82+'D. Bilans projekt'!I82</f>
        <v>0</v>
      </c>
      <c r="M82" s="84">
        <f>'A. Bilans bez projektu'!M82+'D. Bilans projekt'!J82</f>
        <v>0</v>
      </c>
      <c r="N82" s="84">
        <f>'A. Bilans bez projektu'!N82+'D. Bilans projekt'!K82</f>
        <v>0</v>
      </c>
      <c r="O82" s="84">
        <f>'A. Bilans bez projektu'!O82+'D. Bilans projekt'!L82</f>
        <v>0</v>
      </c>
      <c r="P82" s="84">
        <f>'A. Bilans bez projektu'!P82+'D. Bilans projekt'!M82</f>
        <v>0</v>
      </c>
    </row>
    <row r="83" spans="1:16" s="5" customFormat="1" ht="15" customHeight="1" x14ac:dyDescent="0.25">
      <c r="A83" s="45" t="s">
        <v>155</v>
      </c>
      <c r="B83" s="42" t="s">
        <v>187</v>
      </c>
      <c r="C83" s="84">
        <f>'A. Bilans bez projektu'!C83</f>
        <v>0</v>
      </c>
      <c r="D83" s="84">
        <f>'A. Bilans bez projektu'!D83</f>
        <v>0</v>
      </c>
      <c r="E83" s="84">
        <f>'A. Bilans bez projektu'!E83</f>
        <v>0</v>
      </c>
      <c r="F83" s="84">
        <f>'A. Bilans bez projektu'!F83+'D. Bilans projekt'!C83</f>
        <v>0</v>
      </c>
      <c r="G83" s="84">
        <f>'A. Bilans bez projektu'!G83+'D. Bilans projekt'!D83</f>
        <v>0</v>
      </c>
      <c r="H83" s="84">
        <f>'A. Bilans bez projektu'!H83+'D. Bilans projekt'!E83</f>
        <v>0</v>
      </c>
      <c r="I83" s="84">
        <f>'A. Bilans bez projektu'!I83+'D. Bilans projekt'!F83</f>
        <v>0</v>
      </c>
      <c r="J83" s="84">
        <f>'A. Bilans bez projektu'!J83+'D. Bilans projekt'!G83</f>
        <v>0</v>
      </c>
      <c r="K83" s="84">
        <f>'A. Bilans bez projektu'!K83+'D. Bilans projekt'!H83</f>
        <v>0</v>
      </c>
      <c r="L83" s="84">
        <f>'A. Bilans bez projektu'!L83+'D. Bilans projekt'!I83</f>
        <v>0</v>
      </c>
      <c r="M83" s="84">
        <f>'A. Bilans bez projektu'!M83+'D. Bilans projekt'!J83</f>
        <v>0</v>
      </c>
      <c r="N83" s="84">
        <f>'A. Bilans bez projektu'!N83+'D. Bilans projekt'!K83</f>
        <v>0</v>
      </c>
      <c r="O83" s="84">
        <f>'A. Bilans bez projektu'!O83+'D. Bilans projekt'!L83</f>
        <v>0</v>
      </c>
      <c r="P83" s="84">
        <f>'A. Bilans bez projektu'!P83+'D. Bilans projekt'!M83</f>
        <v>0</v>
      </c>
    </row>
    <row r="84" spans="1:16" s="5" customFormat="1" ht="15" customHeight="1" x14ac:dyDescent="0.25">
      <c r="A84" s="45" t="s">
        <v>161</v>
      </c>
      <c r="B84" s="42" t="s">
        <v>188</v>
      </c>
      <c r="C84" s="46">
        <f>SUM(C85:C87)</f>
        <v>0</v>
      </c>
      <c r="D84" s="46">
        <f t="shared" ref="D84:P84" si="24">SUM(D85:D87)</f>
        <v>0</v>
      </c>
      <c r="E84" s="46">
        <f t="shared" si="24"/>
        <v>0</v>
      </c>
      <c r="F84" s="46">
        <f t="shared" si="24"/>
        <v>0</v>
      </c>
      <c r="G84" s="46">
        <f t="shared" si="24"/>
        <v>0</v>
      </c>
      <c r="H84" s="46">
        <f t="shared" si="24"/>
        <v>0</v>
      </c>
      <c r="I84" s="46">
        <f t="shared" si="24"/>
        <v>0</v>
      </c>
      <c r="J84" s="46">
        <f t="shared" si="24"/>
        <v>0</v>
      </c>
      <c r="K84" s="46">
        <f t="shared" si="24"/>
        <v>0</v>
      </c>
      <c r="L84" s="46">
        <f t="shared" si="24"/>
        <v>0</v>
      </c>
      <c r="M84" s="46">
        <f t="shared" si="24"/>
        <v>0</v>
      </c>
      <c r="N84" s="46">
        <f t="shared" si="24"/>
        <v>0</v>
      </c>
      <c r="O84" s="46">
        <f t="shared" si="24"/>
        <v>0</v>
      </c>
      <c r="P84" s="46">
        <f t="shared" si="24"/>
        <v>0</v>
      </c>
    </row>
    <row r="85" spans="1:16" s="5" customFormat="1" ht="15" customHeight="1" x14ac:dyDescent="0.25">
      <c r="A85" s="45" t="s">
        <v>155</v>
      </c>
      <c r="B85" s="42" t="s">
        <v>189</v>
      </c>
      <c r="C85" s="84">
        <f>'A. Bilans bez projektu'!C85</f>
        <v>0</v>
      </c>
      <c r="D85" s="84">
        <f>'A. Bilans bez projektu'!D85</f>
        <v>0</v>
      </c>
      <c r="E85" s="84">
        <f>'A. Bilans bez projektu'!E85</f>
        <v>0</v>
      </c>
      <c r="F85" s="84">
        <f>'A. Bilans bez projektu'!F85+'D. Bilans projekt'!C85</f>
        <v>0</v>
      </c>
      <c r="G85" s="84">
        <f>'A. Bilans bez projektu'!G85+'D. Bilans projekt'!D85</f>
        <v>0</v>
      </c>
      <c r="H85" s="84">
        <f>'A. Bilans bez projektu'!H85+'D. Bilans projekt'!E85</f>
        <v>0</v>
      </c>
      <c r="I85" s="84">
        <f>'A. Bilans bez projektu'!I85+'D. Bilans projekt'!F85</f>
        <v>0</v>
      </c>
      <c r="J85" s="84">
        <f>'A. Bilans bez projektu'!J85+'D. Bilans projekt'!G85</f>
        <v>0</v>
      </c>
      <c r="K85" s="84">
        <f>'A. Bilans bez projektu'!K85+'D. Bilans projekt'!H85</f>
        <v>0</v>
      </c>
      <c r="L85" s="84">
        <f>'A. Bilans bez projektu'!L85+'D. Bilans projekt'!I85</f>
        <v>0</v>
      </c>
      <c r="M85" s="84">
        <f>'A. Bilans bez projektu'!M85+'D. Bilans projekt'!J85</f>
        <v>0</v>
      </c>
      <c r="N85" s="84">
        <f>'A. Bilans bez projektu'!N85+'D. Bilans projekt'!K85</f>
        <v>0</v>
      </c>
      <c r="O85" s="84">
        <f>'A. Bilans bez projektu'!O85+'D. Bilans projekt'!L85</f>
        <v>0</v>
      </c>
      <c r="P85" s="84">
        <f>'A. Bilans bez projektu'!P85+'D. Bilans projekt'!M85</f>
        <v>0</v>
      </c>
    </row>
    <row r="86" spans="1:16" s="5" customFormat="1" ht="15" customHeight="1" x14ac:dyDescent="0.25">
      <c r="A86" s="45" t="s">
        <v>155</v>
      </c>
      <c r="B86" s="42" t="s">
        <v>190</v>
      </c>
      <c r="C86" s="84">
        <f>'A. Bilans bez projektu'!C86</f>
        <v>0</v>
      </c>
      <c r="D86" s="84">
        <f>'A. Bilans bez projektu'!D86</f>
        <v>0</v>
      </c>
      <c r="E86" s="84">
        <f>'A. Bilans bez projektu'!E86</f>
        <v>0</v>
      </c>
      <c r="F86" s="84">
        <f>'A. Bilans bez projektu'!F86+'D. Bilans projekt'!C86</f>
        <v>0</v>
      </c>
      <c r="G86" s="84">
        <f>'A. Bilans bez projektu'!G86+'D. Bilans projekt'!D86</f>
        <v>0</v>
      </c>
      <c r="H86" s="84">
        <f>'A. Bilans bez projektu'!H86+'D. Bilans projekt'!E86</f>
        <v>0</v>
      </c>
      <c r="I86" s="84">
        <f>'A. Bilans bez projektu'!I86+'D. Bilans projekt'!F86</f>
        <v>0</v>
      </c>
      <c r="J86" s="84">
        <f>'A. Bilans bez projektu'!J86+'D. Bilans projekt'!G86</f>
        <v>0</v>
      </c>
      <c r="K86" s="84">
        <f>'A. Bilans bez projektu'!K86+'D. Bilans projekt'!H86</f>
        <v>0</v>
      </c>
      <c r="L86" s="84">
        <f>'A. Bilans bez projektu'!L86+'D. Bilans projekt'!I86</f>
        <v>0</v>
      </c>
      <c r="M86" s="84">
        <f>'A. Bilans bez projektu'!M86+'D. Bilans projekt'!J86</f>
        <v>0</v>
      </c>
      <c r="N86" s="84">
        <f>'A. Bilans bez projektu'!N86+'D. Bilans projekt'!K86</f>
        <v>0</v>
      </c>
      <c r="O86" s="84">
        <f>'A. Bilans bez projektu'!O86+'D. Bilans projekt'!L86</f>
        <v>0</v>
      </c>
      <c r="P86" s="84">
        <f>'A. Bilans bez projektu'!P86+'D. Bilans projekt'!M86</f>
        <v>0</v>
      </c>
    </row>
    <row r="87" spans="1:16" s="5" customFormat="1" ht="15" customHeight="1" x14ac:dyDescent="0.25">
      <c r="A87" s="45" t="s">
        <v>155</v>
      </c>
      <c r="B87" s="42" t="s">
        <v>191</v>
      </c>
      <c r="C87" s="84">
        <f>'A. Bilans bez projektu'!C87</f>
        <v>0</v>
      </c>
      <c r="D87" s="84">
        <f>'A. Bilans bez projektu'!D87</f>
        <v>0</v>
      </c>
      <c r="E87" s="84">
        <f>'A. Bilans bez projektu'!E87</f>
        <v>0</v>
      </c>
      <c r="F87" s="84">
        <f>'A. Bilans bez projektu'!F87+'D. Bilans projekt'!C87</f>
        <v>0</v>
      </c>
      <c r="G87" s="84">
        <f>'A. Bilans bez projektu'!G87+'D. Bilans projekt'!D87</f>
        <v>0</v>
      </c>
      <c r="H87" s="84">
        <f>'A. Bilans bez projektu'!H87+'D. Bilans projekt'!E87</f>
        <v>0</v>
      </c>
      <c r="I87" s="84">
        <f>'A. Bilans bez projektu'!I87+'D. Bilans projekt'!F87</f>
        <v>0</v>
      </c>
      <c r="J87" s="84">
        <f>'A. Bilans bez projektu'!J87+'D. Bilans projekt'!G87</f>
        <v>0</v>
      </c>
      <c r="K87" s="84">
        <f>'A. Bilans bez projektu'!K87+'D. Bilans projekt'!H87</f>
        <v>0</v>
      </c>
      <c r="L87" s="84">
        <f>'A. Bilans bez projektu'!L87+'D. Bilans projekt'!I87</f>
        <v>0</v>
      </c>
      <c r="M87" s="84">
        <f>'A. Bilans bez projektu'!M87+'D. Bilans projekt'!J87</f>
        <v>0</v>
      </c>
      <c r="N87" s="84">
        <f>'A. Bilans bez projektu'!N87+'D. Bilans projekt'!K87</f>
        <v>0</v>
      </c>
      <c r="O87" s="84">
        <f>'A. Bilans bez projektu'!O87+'D. Bilans projekt'!L87</f>
        <v>0</v>
      </c>
      <c r="P87" s="84">
        <f>'A. Bilans bez projektu'!P87+'D. Bilans projekt'!M87</f>
        <v>0</v>
      </c>
    </row>
    <row r="88" spans="1:16" s="5" customFormat="1" ht="15" customHeight="1" x14ac:dyDescent="0.25">
      <c r="A88" s="37" t="s">
        <v>37</v>
      </c>
      <c r="B88" s="37" t="s">
        <v>193</v>
      </c>
      <c r="C88" s="83">
        <f>'A. Bilans bez projektu'!C88</f>
        <v>0</v>
      </c>
      <c r="D88" s="83">
        <f>'A. Bilans bez projektu'!D88</f>
        <v>0</v>
      </c>
      <c r="E88" s="83">
        <f>'A. Bilans bez projektu'!E88</f>
        <v>0</v>
      </c>
      <c r="F88" s="83">
        <f>'A. Bilans bez projektu'!F88+'D. Bilans projekt'!C88</f>
        <v>0</v>
      </c>
      <c r="G88" s="83">
        <f>'A. Bilans bez projektu'!G88+'D. Bilans projekt'!D88</f>
        <v>0</v>
      </c>
      <c r="H88" s="83">
        <f>'A. Bilans bez projektu'!H88+'D. Bilans projekt'!E88</f>
        <v>0</v>
      </c>
      <c r="I88" s="83">
        <f>'A. Bilans bez projektu'!I88+'D. Bilans projekt'!F88</f>
        <v>0</v>
      </c>
      <c r="J88" s="83">
        <f>'A. Bilans bez projektu'!J88+'D. Bilans projekt'!G88</f>
        <v>0</v>
      </c>
      <c r="K88" s="83">
        <f>'A. Bilans bez projektu'!K88+'D. Bilans projekt'!H88</f>
        <v>0</v>
      </c>
      <c r="L88" s="83">
        <f>'A. Bilans bez projektu'!L88+'D. Bilans projekt'!I88</f>
        <v>0</v>
      </c>
      <c r="M88" s="83">
        <f>'A. Bilans bez projektu'!M88+'D. Bilans projekt'!J88</f>
        <v>0</v>
      </c>
      <c r="N88" s="83">
        <f>'A. Bilans bez projektu'!N88+'D. Bilans projekt'!K88</f>
        <v>0</v>
      </c>
      <c r="O88" s="83">
        <f>'A. Bilans bez projektu'!O88+'D. Bilans projekt'!L88</f>
        <v>0</v>
      </c>
      <c r="P88" s="83">
        <f>'A. Bilans bez projektu'!P88+'D. Bilans projekt'!M88</f>
        <v>0</v>
      </c>
    </row>
    <row r="89" spans="1:16" s="7" customFormat="1" ht="15" customHeight="1" x14ac:dyDescent="0.25">
      <c r="A89" s="32" t="s">
        <v>27</v>
      </c>
      <c r="B89" s="48" t="s">
        <v>31</v>
      </c>
      <c r="C89" s="85">
        <f>'A. Bilans bez projektu'!C89</f>
        <v>0</v>
      </c>
      <c r="D89" s="85">
        <f>'A. Bilans bez projektu'!D89</f>
        <v>0</v>
      </c>
      <c r="E89" s="85">
        <f>'A. Bilans bez projektu'!E89</f>
        <v>0</v>
      </c>
      <c r="F89" s="85">
        <f>'A. Bilans bez projektu'!F89+'D. Bilans projekt'!C89</f>
        <v>0</v>
      </c>
      <c r="G89" s="85">
        <f>'A. Bilans bez projektu'!G89+'D. Bilans projekt'!D89</f>
        <v>0</v>
      </c>
      <c r="H89" s="85">
        <f>'A. Bilans bez projektu'!H89+'D. Bilans projekt'!E89</f>
        <v>0</v>
      </c>
      <c r="I89" s="85">
        <f>'A. Bilans bez projektu'!I89+'D. Bilans projekt'!F89</f>
        <v>0</v>
      </c>
      <c r="J89" s="85">
        <f>'A. Bilans bez projektu'!J89+'D. Bilans projekt'!G89</f>
        <v>0</v>
      </c>
      <c r="K89" s="85">
        <f>'A. Bilans bez projektu'!K89+'D. Bilans projekt'!H89</f>
        <v>0</v>
      </c>
      <c r="L89" s="85">
        <f>'A. Bilans bez projektu'!L89+'D. Bilans projekt'!I89</f>
        <v>0</v>
      </c>
      <c r="M89" s="85">
        <f>'A. Bilans bez projektu'!M89+'D. Bilans projekt'!J89</f>
        <v>0</v>
      </c>
      <c r="N89" s="85">
        <f>'A. Bilans bez projektu'!N89+'D. Bilans projekt'!K89</f>
        <v>0</v>
      </c>
      <c r="O89" s="85">
        <f>'A. Bilans bez projektu'!O89+'D. Bilans projekt'!L89</f>
        <v>0</v>
      </c>
      <c r="P89" s="85">
        <f>'A. Bilans bez projektu'!P89+'D. Bilans projekt'!M89</f>
        <v>0</v>
      </c>
    </row>
    <row r="90" spans="1:16" s="8" customFormat="1" ht="15" customHeight="1" x14ac:dyDescent="0.25">
      <c r="A90" s="32" t="s">
        <v>62</v>
      </c>
      <c r="B90" s="48" t="s">
        <v>194</v>
      </c>
      <c r="C90" s="85">
        <f>'A. Bilans bez projektu'!C90</f>
        <v>0</v>
      </c>
      <c r="D90" s="85">
        <f>'A. Bilans bez projektu'!D90</f>
        <v>0</v>
      </c>
      <c r="E90" s="85">
        <f>'A. Bilans bez projektu'!E90</f>
        <v>0</v>
      </c>
      <c r="F90" s="85">
        <f>'A. Bilans bez projektu'!F90+'D. Bilans projekt'!C90</f>
        <v>0</v>
      </c>
      <c r="G90" s="85">
        <f>'A. Bilans bez projektu'!G90+'D. Bilans projekt'!D90</f>
        <v>0</v>
      </c>
      <c r="H90" s="85">
        <f>'A. Bilans bez projektu'!H90+'D. Bilans projekt'!E90</f>
        <v>0</v>
      </c>
      <c r="I90" s="85">
        <f>'A. Bilans bez projektu'!I90+'D. Bilans projekt'!F90</f>
        <v>0</v>
      </c>
      <c r="J90" s="85">
        <f>'A. Bilans bez projektu'!J90+'D. Bilans projekt'!G90</f>
        <v>0</v>
      </c>
      <c r="K90" s="85">
        <f>'A. Bilans bez projektu'!K90+'D. Bilans projekt'!H90</f>
        <v>0</v>
      </c>
      <c r="L90" s="85">
        <f>'A. Bilans bez projektu'!L90+'D. Bilans projekt'!I90</f>
        <v>0</v>
      </c>
      <c r="M90" s="85">
        <f>'A. Bilans bez projektu'!M90+'D. Bilans projekt'!J90</f>
        <v>0</v>
      </c>
      <c r="N90" s="85">
        <f>'A. Bilans bez projektu'!N90+'D. Bilans projekt'!K90</f>
        <v>0</v>
      </c>
      <c r="O90" s="85">
        <f>'A. Bilans bez projektu'!O90+'D. Bilans projekt'!L90</f>
        <v>0</v>
      </c>
      <c r="P90" s="85">
        <f>'A. Bilans bez projektu'!P90+'D. Bilans projekt'!M90</f>
        <v>0</v>
      </c>
    </row>
    <row r="91" spans="1:16" s="8" customFormat="1" ht="15" customHeight="1" x14ac:dyDescent="0.25">
      <c r="A91" s="32" t="s">
        <v>78</v>
      </c>
      <c r="B91" s="48" t="s">
        <v>195</v>
      </c>
      <c r="C91" s="85">
        <f>'A. Bilans bez projektu'!C91</f>
        <v>0</v>
      </c>
      <c r="D91" s="85">
        <f>'A. Bilans bez projektu'!D91</f>
        <v>0</v>
      </c>
      <c r="E91" s="85">
        <f>'A. Bilans bez projektu'!E91</f>
        <v>0</v>
      </c>
      <c r="F91" s="85">
        <f>'A. Bilans bez projektu'!F91+'D. Bilans projekt'!C91</f>
        <v>0</v>
      </c>
      <c r="G91" s="85">
        <f>'A. Bilans bez projektu'!G91+'D. Bilans projekt'!D91</f>
        <v>0</v>
      </c>
      <c r="H91" s="85">
        <f>'A. Bilans bez projektu'!H91+'D. Bilans projekt'!E91</f>
        <v>0</v>
      </c>
      <c r="I91" s="85">
        <f>'A. Bilans bez projektu'!I91+'D. Bilans projekt'!F91</f>
        <v>0</v>
      </c>
      <c r="J91" s="85">
        <f>'A. Bilans bez projektu'!J91+'D. Bilans projekt'!G91</f>
        <v>0</v>
      </c>
      <c r="K91" s="85">
        <f>'A. Bilans bez projektu'!K91+'D. Bilans projekt'!H91</f>
        <v>0</v>
      </c>
      <c r="L91" s="85">
        <f>'A. Bilans bez projektu'!L91+'D. Bilans projekt'!I91</f>
        <v>0</v>
      </c>
      <c r="M91" s="85">
        <f>'A. Bilans bez projektu'!M91+'D. Bilans projekt'!J91</f>
        <v>0</v>
      </c>
      <c r="N91" s="85">
        <f>'A. Bilans bez projektu'!N91+'D. Bilans projekt'!K91</f>
        <v>0</v>
      </c>
      <c r="O91" s="85">
        <f>'A. Bilans bez projektu'!O91+'D. Bilans projekt'!L91</f>
        <v>0</v>
      </c>
      <c r="P91" s="85">
        <f>'A. Bilans bez projektu'!P91+'D. Bilans projekt'!M91</f>
        <v>0</v>
      </c>
    </row>
    <row r="92" spans="1:16" s="8" customFormat="1" ht="15" customHeight="1" x14ac:dyDescent="0.25">
      <c r="A92" s="32"/>
      <c r="B92" s="48" t="s">
        <v>208</v>
      </c>
      <c r="C92" s="34">
        <f>SUM(C5,C47,C90:C91)</f>
        <v>0</v>
      </c>
      <c r="D92" s="34">
        <f t="shared" ref="D92:P92" si="25">SUM(D5,D47,D90:D91)</f>
        <v>0</v>
      </c>
      <c r="E92" s="34">
        <f t="shared" si="25"/>
        <v>0</v>
      </c>
      <c r="F92" s="34">
        <f t="shared" si="25"/>
        <v>0</v>
      </c>
      <c r="G92" s="34">
        <f t="shared" si="25"/>
        <v>0</v>
      </c>
      <c r="H92" s="34">
        <f t="shared" si="25"/>
        <v>0</v>
      </c>
      <c r="I92" s="34">
        <f t="shared" si="25"/>
        <v>0</v>
      </c>
      <c r="J92" s="34">
        <f t="shared" si="25"/>
        <v>0</v>
      </c>
      <c r="K92" s="34">
        <f t="shared" si="25"/>
        <v>0</v>
      </c>
      <c r="L92" s="34">
        <f t="shared" si="25"/>
        <v>0</v>
      </c>
      <c r="M92" s="34">
        <f t="shared" si="25"/>
        <v>0</v>
      </c>
      <c r="N92" s="34">
        <f t="shared" si="25"/>
        <v>0</v>
      </c>
      <c r="O92" s="34">
        <f t="shared" si="25"/>
        <v>0</v>
      </c>
      <c r="P92" s="34">
        <f t="shared" si="25"/>
        <v>0</v>
      </c>
    </row>
    <row r="93" spans="1:16" ht="15" customHeight="1" x14ac:dyDescent="0.25">
      <c r="A93" s="30"/>
      <c r="B93" s="18" t="s">
        <v>33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ht="15" customHeight="1" x14ac:dyDescent="0.25">
      <c r="A94" s="32" t="s">
        <v>17</v>
      </c>
      <c r="B94" s="33" t="s">
        <v>207</v>
      </c>
      <c r="C94" s="34">
        <f>SUM(C95,C96,C98,C100,C103:C105)</f>
        <v>0</v>
      </c>
      <c r="D94" s="34">
        <f t="shared" ref="D94:P94" si="26">SUM(D95,D96,D98,D100,D103:D105)</f>
        <v>0</v>
      </c>
      <c r="E94" s="34">
        <f t="shared" si="26"/>
        <v>0</v>
      </c>
      <c r="F94" s="34">
        <f t="shared" si="26"/>
        <v>0</v>
      </c>
      <c r="G94" s="34">
        <f t="shared" si="26"/>
        <v>0</v>
      </c>
      <c r="H94" s="34">
        <f t="shared" si="26"/>
        <v>0</v>
      </c>
      <c r="I94" s="34">
        <f t="shared" si="26"/>
        <v>0</v>
      </c>
      <c r="J94" s="34">
        <f t="shared" si="26"/>
        <v>0</v>
      </c>
      <c r="K94" s="34">
        <f t="shared" si="26"/>
        <v>0</v>
      </c>
      <c r="L94" s="34">
        <f t="shared" si="26"/>
        <v>0</v>
      </c>
      <c r="M94" s="34">
        <f t="shared" si="26"/>
        <v>0</v>
      </c>
      <c r="N94" s="34">
        <f t="shared" si="26"/>
        <v>0</v>
      </c>
      <c r="O94" s="34">
        <f t="shared" si="26"/>
        <v>0</v>
      </c>
      <c r="P94" s="34">
        <f t="shared" si="26"/>
        <v>0</v>
      </c>
    </row>
    <row r="95" spans="1:16" s="7" customFormat="1" ht="15" customHeight="1" x14ac:dyDescent="0.25">
      <c r="A95" s="32" t="s">
        <v>19</v>
      </c>
      <c r="B95" s="33" t="s">
        <v>198</v>
      </c>
      <c r="C95" s="85">
        <f>'A. Bilans bez projektu'!C95</f>
        <v>0</v>
      </c>
      <c r="D95" s="85">
        <f>'A. Bilans bez projektu'!D95</f>
        <v>0</v>
      </c>
      <c r="E95" s="85">
        <f>'A. Bilans bez projektu'!E95</f>
        <v>0</v>
      </c>
      <c r="F95" s="85">
        <f>'A. Bilans bez projektu'!F95+'D. Bilans projekt'!C95</f>
        <v>0</v>
      </c>
      <c r="G95" s="85">
        <f>'A. Bilans bez projektu'!G95+'D. Bilans projekt'!D95</f>
        <v>0</v>
      </c>
      <c r="H95" s="85">
        <f>'A. Bilans bez projektu'!H95+'D. Bilans projekt'!E95</f>
        <v>0</v>
      </c>
      <c r="I95" s="85">
        <f>'A. Bilans bez projektu'!I95+'D. Bilans projekt'!F95</f>
        <v>0</v>
      </c>
      <c r="J95" s="85">
        <f>'A. Bilans bez projektu'!J95+'D. Bilans projekt'!G95</f>
        <v>0</v>
      </c>
      <c r="K95" s="85">
        <f>'A. Bilans bez projektu'!K95+'D. Bilans projekt'!H95</f>
        <v>0</v>
      </c>
      <c r="L95" s="85">
        <f>'A. Bilans bez projektu'!L95+'D. Bilans projekt'!I95</f>
        <v>0</v>
      </c>
      <c r="M95" s="85">
        <f>'A. Bilans bez projektu'!M95+'D. Bilans projekt'!J95</f>
        <v>0</v>
      </c>
      <c r="N95" s="85">
        <f>'A. Bilans bez projektu'!N95+'D. Bilans projekt'!K95</f>
        <v>0</v>
      </c>
      <c r="O95" s="85">
        <f>'A. Bilans bez projektu'!O95+'D. Bilans projekt'!L95</f>
        <v>0</v>
      </c>
      <c r="P95" s="85">
        <f>'A. Bilans bez projektu'!P95+'D. Bilans projekt'!M95</f>
        <v>0</v>
      </c>
    </row>
    <row r="96" spans="1:16" s="7" customFormat="1" ht="15" customHeight="1" x14ac:dyDescent="0.25">
      <c r="A96" s="32" t="s">
        <v>20</v>
      </c>
      <c r="B96" s="33" t="s">
        <v>199</v>
      </c>
      <c r="C96" s="85">
        <f>'A. Bilans bez projektu'!C96</f>
        <v>0</v>
      </c>
      <c r="D96" s="85">
        <f>'A. Bilans bez projektu'!D96</f>
        <v>0</v>
      </c>
      <c r="E96" s="85">
        <f>'A. Bilans bez projektu'!E96</f>
        <v>0</v>
      </c>
      <c r="F96" s="85">
        <f>'A. Bilans bez projektu'!F96+'D. Bilans projekt'!C96</f>
        <v>0</v>
      </c>
      <c r="G96" s="85">
        <f>'A. Bilans bez projektu'!G96+'D. Bilans projekt'!D96</f>
        <v>0</v>
      </c>
      <c r="H96" s="85">
        <f>'A. Bilans bez projektu'!H96+'D. Bilans projekt'!E96</f>
        <v>0</v>
      </c>
      <c r="I96" s="85">
        <f>'A. Bilans bez projektu'!I96+'D. Bilans projekt'!F96</f>
        <v>0</v>
      </c>
      <c r="J96" s="85">
        <f>'A. Bilans bez projektu'!J96+'D. Bilans projekt'!G96</f>
        <v>0</v>
      </c>
      <c r="K96" s="85">
        <f>'A. Bilans bez projektu'!K96+'D. Bilans projekt'!H96</f>
        <v>0</v>
      </c>
      <c r="L96" s="85">
        <f>'A. Bilans bez projektu'!L96+'D. Bilans projekt'!I96</f>
        <v>0</v>
      </c>
      <c r="M96" s="85">
        <f>'A. Bilans bez projektu'!M96+'D. Bilans projekt'!J96</f>
        <v>0</v>
      </c>
      <c r="N96" s="85">
        <f>'A. Bilans bez projektu'!N96+'D. Bilans projekt'!K96</f>
        <v>0</v>
      </c>
      <c r="O96" s="85">
        <f>'A. Bilans bez projektu'!O96+'D. Bilans projekt'!L96</f>
        <v>0</v>
      </c>
      <c r="P96" s="85">
        <f>'A. Bilans bez projektu'!P96+'D. Bilans projekt'!M96</f>
        <v>0</v>
      </c>
    </row>
    <row r="97" spans="1:16" s="6" customFormat="1" ht="15" customHeight="1" x14ac:dyDescent="0.25">
      <c r="A97" s="41" t="s">
        <v>155</v>
      </c>
      <c r="B97" s="42" t="s">
        <v>206</v>
      </c>
      <c r="C97" s="84">
        <f>'A. Bilans bez projektu'!C97</f>
        <v>0</v>
      </c>
      <c r="D97" s="84">
        <f>'A. Bilans bez projektu'!D97</f>
        <v>0</v>
      </c>
      <c r="E97" s="84">
        <f>'A. Bilans bez projektu'!E97</f>
        <v>0</v>
      </c>
      <c r="F97" s="84">
        <f>'A. Bilans bez projektu'!F97+'D. Bilans projekt'!C97</f>
        <v>0</v>
      </c>
      <c r="G97" s="84">
        <f>'A. Bilans bez projektu'!G97+'D. Bilans projekt'!D97</f>
        <v>0</v>
      </c>
      <c r="H97" s="84">
        <f>'A. Bilans bez projektu'!H97+'D. Bilans projekt'!E97</f>
        <v>0</v>
      </c>
      <c r="I97" s="84">
        <f>'A. Bilans bez projektu'!I97+'D. Bilans projekt'!F97</f>
        <v>0</v>
      </c>
      <c r="J97" s="84">
        <f>'A. Bilans bez projektu'!J97+'D. Bilans projekt'!G97</f>
        <v>0</v>
      </c>
      <c r="K97" s="84">
        <f>'A. Bilans bez projektu'!K97+'D. Bilans projekt'!H97</f>
        <v>0</v>
      </c>
      <c r="L97" s="84">
        <f>'A. Bilans bez projektu'!L97+'D. Bilans projekt'!I97</f>
        <v>0</v>
      </c>
      <c r="M97" s="84">
        <f>'A. Bilans bez projektu'!M97+'D. Bilans projekt'!J97</f>
        <v>0</v>
      </c>
      <c r="N97" s="84">
        <f>'A. Bilans bez projektu'!N97+'D. Bilans projekt'!K97</f>
        <v>0</v>
      </c>
      <c r="O97" s="84">
        <f>'A. Bilans bez projektu'!O97+'D. Bilans projekt'!L97</f>
        <v>0</v>
      </c>
      <c r="P97" s="84">
        <f>'A. Bilans bez projektu'!P97+'D. Bilans projekt'!M97</f>
        <v>0</v>
      </c>
    </row>
    <row r="98" spans="1:16" s="11" customFormat="1" ht="15" customHeight="1" x14ac:dyDescent="0.25">
      <c r="A98" s="32" t="s">
        <v>26</v>
      </c>
      <c r="B98" s="33" t="s">
        <v>196</v>
      </c>
      <c r="C98" s="85">
        <f>'A. Bilans bez projektu'!C98</f>
        <v>0</v>
      </c>
      <c r="D98" s="85">
        <f>'A. Bilans bez projektu'!D98</f>
        <v>0</v>
      </c>
      <c r="E98" s="85">
        <f>'A. Bilans bez projektu'!E98</f>
        <v>0</v>
      </c>
      <c r="F98" s="85">
        <f>'A. Bilans bez projektu'!F98+'D. Bilans projekt'!C98</f>
        <v>0</v>
      </c>
      <c r="G98" s="85">
        <f>'A. Bilans bez projektu'!G98+'D. Bilans projekt'!D98</f>
        <v>0</v>
      </c>
      <c r="H98" s="85">
        <f>'A. Bilans bez projektu'!H98+'D. Bilans projekt'!E98</f>
        <v>0</v>
      </c>
      <c r="I98" s="85">
        <f>'A. Bilans bez projektu'!I98+'D. Bilans projekt'!F98</f>
        <v>0</v>
      </c>
      <c r="J98" s="85">
        <f>'A. Bilans bez projektu'!J98+'D. Bilans projekt'!G98</f>
        <v>0</v>
      </c>
      <c r="K98" s="85">
        <f>'A. Bilans bez projektu'!K98+'D. Bilans projekt'!H98</f>
        <v>0</v>
      </c>
      <c r="L98" s="85">
        <f>'A. Bilans bez projektu'!L98+'D. Bilans projekt'!I98</f>
        <v>0</v>
      </c>
      <c r="M98" s="85">
        <f>'A. Bilans bez projektu'!M98+'D. Bilans projekt'!J98</f>
        <v>0</v>
      </c>
      <c r="N98" s="85">
        <f>'A. Bilans bez projektu'!N98+'D. Bilans projekt'!K98</f>
        <v>0</v>
      </c>
      <c r="O98" s="85">
        <f>'A. Bilans bez projektu'!O98+'D. Bilans projekt'!L98</f>
        <v>0</v>
      </c>
      <c r="P98" s="85">
        <f>'A. Bilans bez projektu'!P98+'D. Bilans projekt'!M98</f>
        <v>0</v>
      </c>
    </row>
    <row r="99" spans="1:16" s="6" customFormat="1" ht="15" customHeight="1" x14ac:dyDescent="0.25">
      <c r="A99" s="41" t="s">
        <v>155</v>
      </c>
      <c r="B99" s="42" t="s">
        <v>197</v>
      </c>
      <c r="C99" s="84">
        <f>'A. Bilans bez projektu'!C99</f>
        <v>0</v>
      </c>
      <c r="D99" s="84">
        <f>'A. Bilans bez projektu'!D99</f>
        <v>0</v>
      </c>
      <c r="E99" s="84">
        <f>'A. Bilans bez projektu'!E99</f>
        <v>0</v>
      </c>
      <c r="F99" s="84">
        <f>'A. Bilans bez projektu'!F99+'D. Bilans projekt'!C99</f>
        <v>0</v>
      </c>
      <c r="G99" s="84">
        <f>'A. Bilans bez projektu'!G99+'D. Bilans projekt'!D99</f>
        <v>0</v>
      </c>
      <c r="H99" s="84">
        <f>'A. Bilans bez projektu'!H99+'D. Bilans projekt'!E99</f>
        <v>0</v>
      </c>
      <c r="I99" s="84">
        <f>'A. Bilans bez projektu'!I99+'D. Bilans projekt'!F99</f>
        <v>0</v>
      </c>
      <c r="J99" s="84">
        <f>'A. Bilans bez projektu'!J99+'D. Bilans projekt'!G99</f>
        <v>0</v>
      </c>
      <c r="K99" s="84">
        <f>'A. Bilans bez projektu'!K99+'D. Bilans projekt'!H99</f>
        <v>0</v>
      </c>
      <c r="L99" s="84">
        <f>'A. Bilans bez projektu'!L99+'D. Bilans projekt'!I99</f>
        <v>0</v>
      </c>
      <c r="M99" s="84">
        <f>'A. Bilans bez projektu'!M99+'D. Bilans projekt'!J99</f>
        <v>0</v>
      </c>
      <c r="N99" s="84">
        <f>'A. Bilans bez projektu'!N99+'D. Bilans projekt'!K99</f>
        <v>0</v>
      </c>
      <c r="O99" s="84">
        <f>'A. Bilans bez projektu'!O99+'D. Bilans projekt'!L99</f>
        <v>0</v>
      </c>
      <c r="P99" s="84">
        <f>'A. Bilans bez projektu'!P99+'D. Bilans projekt'!M99</f>
        <v>0</v>
      </c>
    </row>
    <row r="100" spans="1:16" s="11" customFormat="1" ht="15" customHeight="1" x14ac:dyDescent="0.25">
      <c r="A100" s="32" t="s">
        <v>27</v>
      </c>
      <c r="B100" s="33" t="s">
        <v>200</v>
      </c>
      <c r="C100" s="85">
        <f>'A. Bilans bez projektu'!C100</f>
        <v>0</v>
      </c>
      <c r="D100" s="85">
        <f>'A. Bilans bez projektu'!D100</f>
        <v>0</v>
      </c>
      <c r="E100" s="85">
        <f>'A. Bilans bez projektu'!E100</f>
        <v>0</v>
      </c>
      <c r="F100" s="85">
        <f>'A. Bilans bez projektu'!F100+'D. Bilans projekt'!C100</f>
        <v>0</v>
      </c>
      <c r="G100" s="85">
        <f>'A. Bilans bez projektu'!G100+'D. Bilans projekt'!D100</f>
        <v>0</v>
      </c>
      <c r="H100" s="85">
        <f>'A. Bilans bez projektu'!H100+'D. Bilans projekt'!E100</f>
        <v>0</v>
      </c>
      <c r="I100" s="85">
        <f>'A. Bilans bez projektu'!I100+'D. Bilans projekt'!F100</f>
        <v>0</v>
      </c>
      <c r="J100" s="85">
        <f>'A. Bilans bez projektu'!J100+'D. Bilans projekt'!G100</f>
        <v>0</v>
      </c>
      <c r="K100" s="85">
        <f>'A. Bilans bez projektu'!K100+'D. Bilans projekt'!H100</f>
        <v>0</v>
      </c>
      <c r="L100" s="85">
        <f>'A. Bilans bez projektu'!L100+'D. Bilans projekt'!I100</f>
        <v>0</v>
      </c>
      <c r="M100" s="85">
        <f>'A. Bilans bez projektu'!M100+'D. Bilans projekt'!J100</f>
        <v>0</v>
      </c>
      <c r="N100" s="85">
        <f>'A. Bilans bez projektu'!N100+'D. Bilans projekt'!K100</f>
        <v>0</v>
      </c>
      <c r="O100" s="85">
        <f>'A. Bilans bez projektu'!O100+'D. Bilans projekt'!L100</f>
        <v>0</v>
      </c>
      <c r="P100" s="85">
        <f>'A. Bilans bez projektu'!P100+'D. Bilans projekt'!M100</f>
        <v>0</v>
      </c>
    </row>
    <row r="101" spans="1:16" s="6" customFormat="1" ht="15" customHeight="1" x14ac:dyDescent="0.25">
      <c r="A101" s="41" t="s">
        <v>155</v>
      </c>
      <c r="B101" s="42" t="s">
        <v>201</v>
      </c>
      <c r="C101" s="84">
        <f>'A. Bilans bez projektu'!C101</f>
        <v>0</v>
      </c>
      <c r="D101" s="84">
        <f>'A. Bilans bez projektu'!D101</f>
        <v>0</v>
      </c>
      <c r="E101" s="84">
        <f>'A. Bilans bez projektu'!E101</f>
        <v>0</v>
      </c>
      <c r="F101" s="84">
        <f>'A. Bilans bez projektu'!F101+'D. Bilans projekt'!C101</f>
        <v>0</v>
      </c>
      <c r="G101" s="84">
        <f>'A. Bilans bez projektu'!G101+'D. Bilans projekt'!D101</f>
        <v>0</v>
      </c>
      <c r="H101" s="84">
        <f>'A. Bilans bez projektu'!H101+'D. Bilans projekt'!E101</f>
        <v>0</v>
      </c>
      <c r="I101" s="84">
        <f>'A. Bilans bez projektu'!I101+'D. Bilans projekt'!F101</f>
        <v>0</v>
      </c>
      <c r="J101" s="84">
        <f>'A. Bilans bez projektu'!J101+'D. Bilans projekt'!G101</f>
        <v>0</v>
      </c>
      <c r="K101" s="84">
        <f>'A. Bilans bez projektu'!K101+'D. Bilans projekt'!H101</f>
        <v>0</v>
      </c>
      <c r="L101" s="84">
        <f>'A. Bilans bez projektu'!L101+'D. Bilans projekt'!I101</f>
        <v>0</v>
      </c>
      <c r="M101" s="84">
        <f>'A. Bilans bez projektu'!M101+'D. Bilans projekt'!J101</f>
        <v>0</v>
      </c>
      <c r="N101" s="84">
        <f>'A. Bilans bez projektu'!N101+'D. Bilans projekt'!K101</f>
        <v>0</v>
      </c>
      <c r="O101" s="84">
        <f>'A. Bilans bez projektu'!O101+'D. Bilans projekt'!L101</f>
        <v>0</v>
      </c>
      <c r="P101" s="84">
        <f>'A. Bilans bez projektu'!P101+'D. Bilans projekt'!M101</f>
        <v>0</v>
      </c>
    </row>
    <row r="102" spans="1:16" s="6" customFormat="1" ht="15" customHeight="1" x14ac:dyDescent="0.25">
      <c r="A102" s="41" t="s">
        <v>155</v>
      </c>
      <c r="B102" s="42" t="s">
        <v>202</v>
      </c>
      <c r="C102" s="84">
        <f>'A. Bilans bez projektu'!C102</f>
        <v>0</v>
      </c>
      <c r="D102" s="84">
        <f>'A. Bilans bez projektu'!D102</f>
        <v>0</v>
      </c>
      <c r="E102" s="84">
        <f>'A. Bilans bez projektu'!E102</f>
        <v>0</v>
      </c>
      <c r="F102" s="84">
        <f>'A. Bilans bez projektu'!F102+'D. Bilans projekt'!C102</f>
        <v>0</v>
      </c>
      <c r="G102" s="84">
        <f>'A. Bilans bez projektu'!G102+'D. Bilans projekt'!D102</f>
        <v>0</v>
      </c>
      <c r="H102" s="84">
        <f>'A. Bilans bez projektu'!H102+'D. Bilans projekt'!E102</f>
        <v>0</v>
      </c>
      <c r="I102" s="84">
        <f>'A. Bilans bez projektu'!I102+'D. Bilans projekt'!F102</f>
        <v>0</v>
      </c>
      <c r="J102" s="84">
        <f>'A. Bilans bez projektu'!J102+'D. Bilans projekt'!G102</f>
        <v>0</v>
      </c>
      <c r="K102" s="84">
        <f>'A. Bilans bez projektu'!K102+'D. Bilans projekt'!H102</f>
        <v>0</v>
      </c>
      <c r="L102" s="84">
        <f>'A. Bilans bez projektu'!L102+'D. Bilans projekt'!I102</f>
        <v>0</v>
      </c>
      <c r="M102" s="84">
        <f>'A. Bilans bez projektu'!M102+'D. Bilans projekt'!J102</f>
        <v>0</v>
      </c>
      <c r="N102" s="84">
        <f>'A. Bilans bez projektu'!N102+'D. Bilans projekt'!K102</f>
        <v>0</v>
      </c>
      <c r="O102" s="84">
        <f>'A. Bilans bez projektu'!O102+'D. Bilans projekt'!L102</f>
        <v>0</v>
      </c>
      <c r="P102" s="84">
        <f>'A. Bilans bez projektu'!P102+'D. Bilans projekt'!M102</f>
        <v>0</v>
      </c>
    </row>
    <row r="103" spans="1:16" s="11" customFormat="1" ht="15" customHeight="1" x14ac:dyDescent="0.25">
      <c r="A103" s="32" t="s">
        <v>28</v>
      </c>
      <c r="B103" s="33" t="s">
        <v>203</v>
      </c>
      <c r="C103" s="85">
        <f>'A. Bilans bez projektu'!C103</f>
        <v>0</v>
      </c>
      <c r="D103" s="85">
        <f>'A. Bilans bez projektu'!D103</f>
        <v>0</v>
      </c>
      <c r="E103" s="85">
        <f>'A. Bilans bez projektu'!E103</f>
        <v>0</v>
      </c>
      <c r="F103" s="85">
        <f>'A. Bilans bez projektu'!F103+'D. Bilans projekt'!C103</f>
        <v>0</v>
      </c>
      <c r="G103" s="85">
        <f>'A. Bilans bez projektu'!G103+'D. Bilans projekt'!D103</f>
        <v>0</v>
      </c>
      <c r="H103" s="85">
        <f>'A. Bilans bez projektu'!H103+'D. Bilans projekt'!E103</f>
        <v>0</v>
      </c>
      <c r="I103" s="85">
        <f>'A. Bilans bez projektu'!I103+'D. Bilans projekt'!F103</f>
        <v>0</v>
      </c>
      <c r="J103" s="85">
        <f>'A. Bilans bez projektu'!J103+'D. Bilans projekt'!G103</f>
        <v>0</v>
      </c>
      <c r="K103" s="85">
        <f>'A. Bilans bez projektu'!K103+'D. Bilans projekt'!H103</f>
        <v>0</v>
      </c>
      <c r="L103" s="85">
        <f>'A. Bilans bez projektu'!L103+'D. Bilans projekt'!I103</f>
        <v>0</v>
      </c>
      <c r="M103" s="85">
        <f>'A. Bilans bez projektu'!M103+'D. Bilans projekt'!J103</f>
        <v>0</v>
      </c>
      <c r="N103" s="85">
        <f>'A. Bilans bez projektu'!N103+'D. Bilans projekt'!K103</f>
        <v>0</v>
      </c>
      <c r="O103" s="85">
        <f>'A. Bilans bez projektu'!O103+'D. Bilans projekt'!L103</f>
        <v>0</v>
      </c>
      <c r="P103" s="85">
        <f>'A. Bilans bez projektu'!P103+'D. Bilans projekt'!M103</f>
        <v>0</v>
      </c>
    </row>
    <row r="104" spans="1:16" s="11" customFormat="1" ht="15" customHeight="1" x14ac:dyDescent="0.25">
      <c r="A104" s="32" t="s">
        <v>44</v>
      </c>
      <c r="B104" s="33" t="s">
        <v>204</v>
      </c>
      <c r="C104" s="85">
        <f>'A. Bilans bez projektu'!C104</f>
        <v>0</v>
      </c>
      <c r="D104" s="85">
        <f>'A. Bilans bez projektu'!D104</f>
        <v>0</v>
      </c>
      <c r="E104" s="85">
        <f>'A. Bilans bez projektu'!E104</f>
        <v>0</v>
      </c>
      <c r="F104" s="85">
        <f>'A. Bilans bez projektu'!F104+'D. Bilans projekt'!C104</f>
        <v>0</v>
      </c>
      <c r="G104" s="85">
        <f>'A. Bilans bez projektu'!G104+'D. Bilans projekt'!D104</f>
        <v>0</v>
      </c>
      <c r="H104" s="85">
        <f>'A. Bilans bez projektu'!H104+'D. Bilans projekt'!E104</f>
        <v>0</v>
      </c>
      <c r="I104" s="85">
        <f>'A. Bilans bez projektu'!I104+'D. Bilans projekt'!F104</f>
        <v>0</v>
      </c>
      <c r="J104" s="85">
        <f>'A. Bilans bez projektu'!J104+'D. Bilans projekt'!G104</f>
        <v>0</v>
      </c>
      <c r="K104" s="85">
        <f>'A. Bilans bez projektu'!K104+'D. Bilans projekt'!H104</f>
        <v>0</v>
      </c>
      <c r="L104" s="85">
        <f>'A. Bilans bez projektu'!L104+'D. Bilans projekt'!I104</f>
        <v>0</v>
      </c>
      <c r="M104" s="85">
        <f>'A. Bilans bez projektu'!M104+'D. Bilans projekt'!J104</f>
        <v>0</v>
      </c>
      <c r="N104" s="85">
        <f>'A. Bilans bez projektu'!N104+'D. Bilans projekt'!K104</f>
        <v>0</v>
      </c>
      <c r="O104" s="85">
        <f>'A. Bilans bez projektu'!O104+'D. Bilans projekt'!L104</f>
        <v>0</v>
      </c>
      <c r="P104" s="85">
        <f>'A. Bilans bez projektu'!P104+'D. Bilans projekt'!M104</f>
        <v>0</v>
      </c>
    </row>
    <row r="105" spans="1:16" s="11" customFormat="1" ht="15" customHeight="1" x14ac:dyDescent="0.25">
      <c r="A105" s="32" t="s">
        <v>45</v>
      </c>
      <c r="B105" s="33" t="s">
        <v>205</v>
      </c>
      <c r="C105" s="85">
        <f>'A. Bilans bez projektu'!C105</f>
        <v>0</v>
      </c>
      <c r="D105" s="85">
        <f>'A. Bilans bez projektu'!D105</f>
        <v>0</v>
      </c>
      <c r="E105" s="85">
        <f>'A. Bilans bez projektu'!E105</f>
        <v>0</v>
      </c>
      <c r="F105" s="85">
        <f>'A. Bilans bez projektu'!F105+'D. Bilans projekt'!C105</f>
        <v>0</v>
      </c>
      <c r="G105" s="85">
        <f>'A. Bilans bez projektu'!G105+'D. Bilans projekt'!D105</f>
        <v>0</v>
      </c>
      <c r="H105" s="85">
        <f>'A. Bilans bez projektu'!H105+'D. Bilans projekt'!E105</f>
        <v>0</v>
      </c>
      <c r="I105" s="85">
        <f>'A. Bilans bez projektu'!I105+'D. Bilans projekt'!F105</f>
        <v>0</v>
      </c>
      <c r="J105" s="85">
        <f>'A. Bilans bez projektu'!J105+'D. Bilans projekt'!G105</f>
        <v>0</v>
      </c>
      <c r="K105" s="85">
        <f>'A. Bilans bez projektu'!K105+'D. Bilans projekt'!H105</f>
        <v>0</v>
      </c>
      <c r="L105" s="85">
        <f>'A. Bilans bez projektu'!L105+'D. Bilans projekt'!I105</f>
        <v>0</v>
      </c>
      <c r="M105" s="85">
        <f>'A. Bilans bez projektu'!M105+'D. Bilans projekt'!J105</f>
        <v>0</v>
      </c>
      <c r="N105" s="85">
        <f>'A. Bilans bez projektu'!N105+'D. Bilans projekt'!K105</f>
        <v>0</v>
      </c>
      <c r="O105" s="85">
        <f>'A. Bilans bez projektu'!O105+'D. Bilans projekt'!L105</f>
        <v>0</v>
      </c>
      <c r="P105" s="85">
        <f>'A. Bilans bez projektu'!P105+'D. Bilans projekt'!M105</f>
        <v>0</v>
      </c>
    </row>
    <row r="106" spans="1:16" ht="15" customHeight="1" x14ac:dyDescent="0.25">
      <c r="A106" s="32" t="s">
        <v>29</v>
      </c>
      <c r="B106" s="33" t="s">
        <v>34</v>
      </c>
      <c r="C106" s="34">
        <f>SUM(C107,C115,C124,C148)</f>
        <v>0</v>
      </c>
      <c r="D106" s="34">
        <f t="shared" ref="D106:P106" si="27">SUM(D107,D115,D124,D148)</f>
        <v>0</v>
      </c>
      <c r="E106" s="34">
        <f t="shared" si="27"/>
        <v>0</v>
      </c>
      <c r="F106" s="34">
        <f t="shared" si="27"/>
        <v>0</v>
      </c>
      <c r="G106" s="34">
        <f t="shared" si="27"/>
        <v>0</v>
      </c>
      <c r="H106" s="34">
        <f t="shared" si="27"/>
        <v>0</v>
      </c>
      <c r="I106" s="34">
        <f t="shared" si="27"/>
        <v>0</v>
      </c>
      <c r="J106" s="34">
        <f t="shared" si="27"/>
        <v>0</v>
      </c>
      <c r="K106" s="34">
        <f t="shared" si="27"/>
        <v>0</v>
      </c>
      <c r="L106" s="34">
        <f t="shared" si="27"/>
        <v>0</v>
      </c>
      <c r="M106" s="34">
        <f t="shared" si="27"/>
        <v>0</v>
      </c>
      <c r="N106" s="34">
        <f t="shared" si="27"/>
        <v>0</v>
      </c>
      <c r="O106" s="34">
        <f t="shared" si="27"/>
        <v>0</v>
      </c>
      <c r="P106" s="34">
        <f t="shared" si="27"/>
        <v>0</v>
      </c>
    </row>
    <row r="107" spans="1:16" s="7" customFormat="1" ht="15" customHeight="1" x14ac:dyDescent="0.25">
      <c r="A107" s="35" t="s">
        <v>19</v>
      </c>
      <c r="B107" s="33" t="s">
        <v>215</v>
      </c>
      <c r="C107" s="36">
        <f>SUM(C108,C109,C112)</f>
        <v>0</v>
      </c>
      <c r="D107" s="36">
        <f t="shared" ref="D107:P107" si="28">SUM(D108,D109,D112)</f>
        <v>0</v>
      </c>
      <c r="E107" s="36">
        <f t="shared" si="28"/>
        <v>0</v>
      </c>
      <c r="F107" s="36">
        <f t="shared" si="28"/>
        <v>0</v>
      </c>
      <c r="G107" s="36">
        <f t="shared" si="28"/>
        <v>0</v>
      </c>
      <c r="H107" s="36">
        <f t="shared" si="28"/>
        <v>0</v>
      </c>
      <c r="I107" s="36">
        <f t="shared" si="28"/>
        <v>0</v>
      </c>
      <c r="J107" s="36">
        <f t="shared" si="28"/>
        <v>0</v>
      </c>
      <c r="K107" s="36">
        <f t="shared" si="28"/>
        <v>0</v>
      </c>
      <c r="L107" s="36">
        <f t="shared" si="28"/>
        <v>0</v>
      </c>
      <c r="M107" s="36">
        <f t="shared" si="28"/>
        <v>0</v>
      </c>
      <c r="N107" s="36">
        <f t="shared" si="28"/>
        <v>0</v>
      </c>
      <c r="O107" s="36">
        <f t="shared" si="28"/>
        <v>0</v>
      </c>
      <c r="P107" s="36">
        <f t="shared" si="28"/>
        <v>0</v>
      </c>
    </row>
    <row r="108" spans="1:16" s="5" customFormat="1" ht="15" customHeight="1" x14ac:dyDescent="0.25">
      <c r="A108" s="37" t="s">
        <v>35</v>
      </c>
      <c r="B108" s="38" t="s">
        <v>216</v>
      </c>
      <c r="C108" s="83">
        <f>'A. Bilans bez projektu'!C108</f>
        <v>0</v>
      </c>
      <c r="D108" s="83">
        <f>'A. Bilans bez projektu'!D108</f>
        <v>0</v>
      </c>
      <c r="E108" s="83">
        <f>'A. Bilans bez projektu'!E108</f>
        <v>0</v>
      </c>
      <c r="F108" s="83">
        <f>'A. Bilans bez projektu'!F108+'D. Bilans projekt'!C108</f>
        <v>0</v>
      </c>
      <c r="G108" s="83">
        <f>'A. Bilans bez projektu'!G108+'D. Bilans projekt'!D108</f>
        <v>0</v>
      </c>
      <c r="H108" s="83">
        <f>'A. Bilans bez projektu'!H108+'D. Bilans projekt'!E108</f>
        <v>0</v>
      </c>
      <c r="I108" s="83">
        <f>'A. Bilans bez projektu'!I108+'D. Bilans projekt'!F108</f>
        <v>0</v>
      </c>
      <c r="J108" s="83">
        <f>'A. Bilans bez projektu'!J108+'D. Bilans projekt'!G108</f>
        <v>0</v>
      </c>
      <c r="K108" s="83">
        <f>'A. Bilans bez projektu'!K108+'D. Bilans projekt'!H108</f>
        <v>0</v>
      </c>
      <c r="L108" s="83">
        <f>'A. Bilans bez projektu'!L108+'D. Bilans projekt'!I108</f>
        <v>0</v>
      </c>
      <c r="M108" s="83">
        <f>'A. Bilans bez projektu'!M108+'D. Bilans projekt'!J108</f>
        <v>0</v>
      </c>
      <c r="N108" s="83">
        <f>'A. Bilans bez projektu'!N108+'D. Bilans projekt'!K108</f>
        <v>0</v>
      </c>
      <c r="O108" s="83">
        <f>'A. Bilans bez projektu'!O108+'D. Bilans projekt'!L108</f>
        <v>0</v>
      </c>
      <c r="P108" s="83">
        <f>'A. Bilans bez projektu'!P108+'D. Bilans projekt'!M108</f>
        <v>0</v>
      </c>
    </row>
    <row r="109" spans="1:16" s="5" customFormat="1" ht="15" customHeight="1" x14ac:dyDescent="0.25">
      <c r="A109" s="37" t="s">
        <v>37</v>
      </c>
      <c r="B109" s="38" t="s">
        <v>209</v>
      </c>
      <c r="C109" s="40">
        <f>SUM(C110:C111)</f>
        <v>0</v>
      </c>
      <c r="D109" s="40">
        <f t="shared" ref="D109:P109" si="29">SUM(D110:D111)</f>
        <v>0</v>
      </c>
      <c r="E109" s="40">
        <f t="shared" si="29"/>
        <v>0</v>
      </c>
      <c r="F109" s="40">
        <f t="shared" si="29"/>
        <v>0</v>
      </c>
      <c r="G109" s="40">
        <f t="shared" si="29"/>
        <v>0</v>
      </c>
      <c r="H109" s="40">
        <f t="shared" si="29"/>
        <v>0</v>
      </c>
      <c r="I109" s="40">
        <f t="shared" si="29"/>
        <v>0</v>
      </c>
      <c r="J109" s="40">
        <f t="shared" si="29"/>
        <v>0</v>
      </c>
      <c r="K109" s="40">
        <f t="shared" si="29"/>
        <v>0</v>
      </c>
      <c r="L109" s="40">
        <f t="shared" si="29"/>
        <v>0</v>
      </c>
      <c r="M109" s="40">
        <f t="shared" si="29"/>
        <v>0</v>
      </c>
      <c r="N109" s="40">
        <f t="shared" si="29"/>
        <v>0</v>
      </c>
      <c r="O109" s="40">
        <f t="shared" si="29"/>
        <v>0</v>
      </c>
      <c r="P109" s="40">
        <f t="shared" si="29"/>
        <v>0</v>
      </c>
    </row>
    <row r="110" spans="1:16" s="6" customFormat="1" ht="15" customHeight="1" x14ac:dyDescent="0.25">
      <c r="A110" s="45" t="s">
        <v>155</v>
      </c>
      <c r="B110" s="42" t="s">
        <v>210</v>
      </c>
      <c r="C110" s="84">
        <f>'A. Bilans bez projektu'!C110</f>
        <v>0</v>
      </c>
      <c r="D110" s="84">
        <f>'A. Bilans bez projektu'!D110</f>
        <v>0</v>
      </c>
      <c r="E110" s="84">
        <f>'A. Bilans bez projektu'!E110</f>
        <v>0</v>
      </c>
      <c r="F110" s="84">
        <f>'A. Bilans bez projektu'!F110+'D. Bilans projekt'!C110</f>
        <v>0</v>
      </c>
      <c r="G110" s="84">
        <f>'A. Bilans bez projektu'!G110+'D. Bilans projekt'!D110</f>
        <v>0</v>
      </c>
      <c r="H110" s="84">
        <f>'A. Bilans bez projektu'!H110+'D. Bilans projekt'!E110</f>
        <v>0</v>
      </c>
      <c r="I110" s="84">
        <f>'A. Bilans bez projektu'!I110+'D. Bilans projekt'!F110</f>
        <v>0</v>
      </c>
      <c r="J110" s="84">
        <f>'A. Bilans bez projektu'!J110+'D. Bilans projekt'!G110</f>
        <v>0</v>
      </c>
      <c r="K110" s="84">
        <f>'A. Bilans bez projektu'!K110+'D. Bilans projekt'!H110</f>
        <v>0</v>
      </c>
      <c r="L110" s="84">
        <f>'A. Bilans bez projektu'!L110+'D. Bilans projekt'!I110</f>
        <v>0</v>
      </c>
      <c r="M110" s="84">
        <f>'A. Bilans bez projektu'!M110+'D. Bilans projekt'!J110</f>
        <v>0</v>
      </c>
      <c r="N110" s="84">
        <f>'A. Bilans bez projektu'!N110+'D. Bilans projekt'!K110</f>
        <v>0</v>
      </c>
      <c r="O110" s="84">
        <f>'A. Bilans bez projektu'!O110+'D. Bilans projekt'!L110</f>
        <v>0</v>
      </c>
      <c r="P110" s="84">
        <f>'A. Bilans bez projektu'!P110+'D. Bilans projekt'!M110</f>
        <v>0</v>
      </c>
    </row>
    <row r="111" spans="1:16" s="6" customFormat="1" ht="15" customHeight="1" x14ac:dyDescent="0.25">
      <c r="A111" s="45" t="s">
        <v>155</v>
      </c>
      <c r="B111" s="42" t="s">
        <v>211</v>
      </c>
      <c r="C111" s="84">
        <f>'A. Bilans bez projektu'!C111</f>
        <v>0</v>
      </c>
      <c r="D111" s="84">
        <f>'A. Bilans bez projektu'!D111</f>
        <v>0</v>
      </c>
      <c r="E111" s="84">
        <f>'A. Bilans bez projektu'!E111</f>
        <v>0</v>
      </c>
      <c r="F111" s="84">
        <f>'A. Bilans bez projektu'!F111+'D. Bilans projekt'!C111</f>
        <v>0</v>
      </c>
      <c r="G111" s="84">
        <f>'A. Bilans bez projektu'!G111+'D. Bilans projekt'!D111</f>
        <v>0</v>
      </c>
      <c r="H111" s="84">
        <f>'A. Bilans bez projektu'!H111+'D. Bilans projekt'!E111</f>
        <v>0</v>
      </c>
      <c r="I111" s="84">
        <f>'A. Bilans bez projektu'!I111+'D. Bilans projekt'!F111</f>
        <v>0</v>
      </c>
      <c r="J111" s="84">
        <f>'A. Bilans bez projektu'!J111+'D. Bilans projekt'!G111</f>
        <v>0</v>
      </c>
      <c r="K111" s="84">
        <f>'A. Bilans bez projektu'!K111+'D. Bilans projekt'!H111</f>
        <v>0</v>
      </c>
      <c r="L111" s="84">
        <f>'A. Bilans bez projektu'!L111+'D. Bilans projekt'!I111</f>
        <v>0</v>
      </c>
      <c r="M111" s="84">
        <f>'A. Bilans bez projektu'!M111+'D. Bilans projekt'!J111</f>
        <v>0</v>
      </c>
      <c r="N111" s="84">
        <f>'A. Bilans bez projektu'!N111+'D. Bilans projekt'!K111</f>
        <v>0</v>
      </c>
      <c r="O111" s="84">
        <f>'A. Bilans bez projektu'!O111+'D. Bilans projekt'!L111</f>
        <v>0</v>
      </c>
      <c r="P111" s="84">
        <f>'A. Bilans bez projektu'!P111+'D. Bilans projekt'!M111</f>
        <v>0</v>
      </c>
    </row>
    <row r="112" spans="1:16" s="5" customFormat="1" ht="15" customHeight="1" x14ac:dyDescent="0.25">
      <c r="A112" s="37" t="s">
        <v>38</v>
      </c>
      <c r="B112" s="38" t="s">
        <v>212</v>
      </c>
      <c r="C112" s="40">
        <f>SUM(C113:C114)</f>
        <v>0</v>
      </c>
      <c r="D112" s="40">
        <f t="shared" ref="D112:P112" si="30">SUM(D113:D114)</f>
        <v>0</v>
      </c>
      <c r="E112" s="40">
        <f t="shared" si="30"/>
        <v>0</v>
      </c>
      <c r="F112" s="40">
        <f t="shared" si="30"/>
        <v>0</v>
      </c>
      <c r="G112" s="40">
        <f t="shared" si="30"/>
        <v>0</v>
      </c>
      <c r="H112" s="40">
        <f t="shared" si="30"/>
        <v>0</v>
      </c>
      <c r="I112" s="40">
        <f t="shared" si="30"/>
        <v>0</v>
      </c>
      <c r="J112" s="40">
        <f t="shared" si="30"/>
        <v>0</v>
      </c>
      <c r="K112" s="40">
        <f t="shared" si="30"/>
        <v>0</v>
      </c>
      <c r="L112" s="40">
        <f t="shared" si="30"/>
        <v>0</v>
      </c>
      <c r="M112" s="40">
        <f t="shared" si="30"/>
        <v>0</v>
      </c>
      <c r="N112" s="40">
        <f t="shared" si="30"/>
        <v>0</v>
      </c>
      <c r="O112" s="40">
        <f t="shared" si="30"/>
        <v>0</v>
      </c>
      <c r="P112" s="40">
        <f t="shared" si="30"/>
        <v>0</v>
      </c>
    </row>
    <row r="113" spans="1:16" s="6" customFormat="1" ht="15" customHeight="1" x14ac:dyDescent="0.25">
      <c r="A113" s="45" t="s">
        <v>155</v>
      </c>
      <c r="B113" s="42" t="s">
        <v>213</v>
      </c>
      <c r="C113" s="84">
        <f>'A. Bilans bez projektu'!C113</f>
        <v>0</v>
      </c>
      <c r="D113" s="84">
        <f>'A. Bilans bez projektu'!D113</f>
        <v>0</v>
      </c>
      <c r="E113" s="84">
        <f>'A. Bilans bez projektu'!E113</f>
        <v>0</v>
      </c>
      <c r="F113" s="84">
        <f>'A. Bilans bez projektu'!F113+'D. Bilans projekt'!C113</f>
        <v>0</v>
      </c>
      <c r="G113" s="84">
        <f>'A. Bilans bez projektu'!G113+'D. Bilans projekt'!D113</f>
        <v>0</v>
      </c>
      <c r="H113" s="84">
        <f>'A. Bilans bez projektu'!H113+'D. Bilans projekt'!E113</f>
        <v>0</v>
      </c>
      <c r="I113" s="84">
        <f>'A. Bilans bez projektu'!I113+'D. Bilans projekt'!F113</f>
        <v>0</v>
      </c>
      <c r="J113" s="84">
        <f>'A. Bilans bez projektu'!J113+'D. Bilans projekt'!G113</f>
        <v>0</v>
      </c>
      <c r="K113" s="84">
        <f>'A. Bilans bez projektu'!K113+'D. Bilans projekt'!H113</f>
        <v>0</v>
      </c>
      <c r="L113" s="84">
        <f>'A. Bilans bez projektu'!L113+'D. Bilans projekt'!I113</f>
        <v>0</v>
      </c>
      <c r="M113" s="84">
        <f>'A. Bilans bez projektu'!M113+'D. Bilans projekt'!J113</f>
        <v>0</v>
      </c>
      <c r="N113" s="84">
        <f>'A. Bilans bez projektu'!N113+'D. Bilans projekt'!K113</f>
        <v>0</v>
      </c>
      <c r="O113" s="84">
        <f>'A. Bilans bez projektu'!O113+'D. Bilans projekt'!L113</f>
        <v>0</v>
      </c>
      <c r="P113" s="84">
        <f>'A. Bilans bez projektu'!P113+'D. Bilans projekt'!M113</f>
        <v>0</v>
      </c>
    </row>
    <row r="114" spans="1:16" s="6" customFormat="1" ht="15" customHeight="1" x14ac:dyDescent="0.25">
      <c r="A114" s="45" t="s">
        <v>155</v>
      </c>
      <c r="B114" s="42" t="s">
        <v>214</v>
      </c>
      <c r="C114" s="84">
        <f>'A. Bilans bez projektu'!C114</f>
        <v>0</v>
      </c>
      <c r="D114" s="84">
        <f>'A. Bilans bez projektu'!D114</f>
        <v>0</v>
      </c>
      <c r="E114" s="84">
        <f>'A. Bilans bez projektu'!E114</f>
        <v>0</v>
      </c>
      <c r="F114" s="84">
        <f>'A. Bilans bez projektu'!F114+'D. Bilans projekt'!C114</f>
        <v>0</v>
      </c>
      <c r="G114" s="84">
        <f>'A. Bilans bez projektu'!G114+'D. Bilans projekt'!D114</f>
        <v>0</v>
      </c>
      <c r="H114" s="84">
        <f>'A. Bilans bez projektu'!H114+'D. Bilans projekt'!E114</f>
        <v>0</v>
      </c>
      <c r="I114" s="84">
        <f>'A. Bilans bez projektu'!I114+'D. Bilans projekt'!F114</f>
        <v>0</v>
      </c>
      <c r="J114" s="84">
        <f>'A. Bilans bez projektu'!J114+'D. Bilans projekt'!G114</f>
        <v>0</v>
      </c>
      <c r="K114" s="84">
        <f>'A. Bilans bez projektu'!K114+'D. Bilans projekt'!H114</f>
        <v>0</v>
      </c>
      <c r="L114" s="84">
        <f>'A. Bilans bez projektu'!L114+'D. Bilans projekt'!I114</f>
        <v>0</v>
      </c>
      <c r="M114" s="84">
        <f>'A. Bilans bez projektu'!M114+'D. Bilans projekt'!J114</f>
        <v>0</v>
      </c>
      <c r="N114" s="84">
        <f>'A. Bilans bez projektu'!N114+'D. Bilans projekt'!K114</f>
        <v>0</v>
      </c>
      <c r="O114" s="84">
        <f>'A. Bilans bez projektu'!O114+'D. Bilans projekt'!L114</f>
        <v>0</v>
      </c>
      <c r="P114" s="84">
        <f>'A. Bilans bez projektu'!P114+'D. Bilans projekt'!M114</f>
        <v>0</v>
      </c>
    </row>
    <row r="115" spans="1:16" s="8" customFormat="1" ht="15" customHeight="1" x14ac:dyDescent="0.25">
      <c r="A115" s="32" t="s">
        <v>20</v>
      </c>
      <c r="B115" s="33" t="s">
        <v>224</v>
      </c>
      <c r="C115" s="36">
        <f>SUM(C116:C118)</f>
        <v>0</v>
      </c>
      <c r="D115" s="36">
        <f t="shared" ref="D115:P115" si="31">SUM(D116:D118)</f>
        <v>0</v>
      </c>
      <c r="E115" s="36">
        <f t="shared" si="31"/>
        <v>0</v>
      </c>
      <c r="F115" s="36">
        <f t="shared" si="31"/>
        <v>0</v>
      </c>
      <c r="G115" s="36">
        <f t="shared" si="31"/>
        <v>0</v>
      </c>
      <c r="H115" s="36">
        <f t="shared" si="31"/>
        <v>0</v>
      </c>
      <c r="I115" s="36">
        <f t="shared" si="31"/>
        <v>0</v>
      </c>
      <c r="J115" s="36">
        <f t="shared" si="31"/>
        <v>0</v>
      </c>
      <c r="K115" s="36">
        <f t="shared" si="31"/>
        <v>0</v>
      </c>
      <c r="L115" s="36">
        <f t="shared" si="31"/>
        <v>0</v>
      </c>
      <c r="M115" s="36">
        <f t="shared" si="31"/>
        <v>0</v>
      </c>
      <c r="N115" s="36">
        <f t="shared" si="31"/>
        <v>0</v>
      </c>
      <c r="O115" s="36">
        <f t="shared" si="31"/>
        <v>0</v>
      </c>
      <c r="P115" s="36">
        <f t="shared" si="31"/>
        <v>0</v>
      </c>
    </row>
    <row r="116" spans="1:16" s="5" customFormat="1" ht="15" customHeight="1" x14ac:dyDescent="0.25">
      <c r="A116" s="53" t="s">
        <v>35</v>
      </c>
      <c r="B116" s="38" t="s">
        <v>217</v>
      </c>
      <c r="C116" s="83">
        <f>'A. Bilans bez projektu'!C116</f>
        <v>0</v>
      </c>
      <c r="D116" s="83">
        <f>'A. Bilans bez projektu'!D116</f>
        <v>0</v>
      </c>
      <c r="E116" s="83">
        <f>'A. Bilans bez projektu'!E116</f>
        <v>0</v>
      </c>
      <c r="F116" s="83">
        <f>'A. Bilans bez projektu'!F116+'D. Bilans projekt'!C116</f>
        <v>0</v>
      </c>
      <c r="G116" s="83">
        <f>'A. Bilans bez projektu'!G116+'D. Bilans projekt'!D116</f>
        <v>0</v>
      </c>
      <c r="H116" s="83">
        <f>'A. Bilans bez projektu'!H116+'D. Bilans projekt'!E116</f>
        <v>0</v>
      </c>
      <c r="I116" s="83">
        <f>'A. Bilans bez projektu'!I116+'D. Bilans projekt'!F116</f>
        <v>0</v>
      </c>
      <c r="J116" s="83">
        <f>'A. Bilans bez projektu'!J116+'D. Bilans projekt'!G116</f>
        <v>0</v>
      </c>
      <c r="K116" s="83">
        <f>'A. Bilans bez projektu'!K116+'D. Bilans projekt'!H116</f>
        <v>0</v>
      </c>
      <c r="L116" s="83">
        <f>'A. Bilans bez projektu'!L116+'D. Bilans projekt'!I116</f>
        <v>0</v>
      </c>
      <c r="M116" s="83">
        <f>'A. Bilans bez projektu'!M116+'D. Bilans projekt'!J116</f>
        <v>0</v>
      </c>
      <c r="N116" s="83">
        <f>'A. Bilans bez projektu'!N116+'D. Bilans projekt'!K116</f>
        <v>0</v>
      </c>
      <c r="O116" s="83">
        <f>'A. Bilans bez projektu'!O116+'D. Bilans projekt'!L116</f>
        <v>0</v>
      </c>
      <c r="P116" s="83">
        <f>'A. Bilans bez projektu'!P116+'D. Bilans projekt'!M116</f>
        <v>0</v>
      </c>
    </row>
    <row r="117" spans="1:16" s="5" customFormat="1" ht="15" customHeight="1" x14ac:dyDescent="0.25">
      <c r="A117" s="53" t="s">
        <v>37</v>
      </c>
      <c r="B117" s="38" t="s">
        <v>218</v>
      </c>
      <c r="C117" s="83">
        <f>'A. Bilans bez projektu'!C117</f>
        <v>0</v>
      </c>
      <c r="D117" s="83">
        <f>'A. Bilans bez projektu'!D117</f>
        <v>0</v>
      </c>
      <c r="E117" s="83">
        <f>'A. Bilans bez projektu'!E117</f>
        <v>0</v>
      </c>
      <c r="F117" s="83">
        <f>'A. Bilans bez projektu'!F117+'D. Bilans projekt'!C117</f>
        <v>0</v>
      </c>
      <c r="G117" s="83">
        <f>'A. Bilans bez projektu'!G117+'D. Bilans projekt'!D117</f>
        <v>0</v>
      </c>
      <c r="H117" s="83">
        <f>'A. Bilans bez projektu'!H117+'D. Bilans projekt'!E117</f>
        <v>0</v>
      </c>
      <c r="I117" s="83">
        <f>'A. Bilans bez projektu'!I117+'D. Bilans projekt'!F117</f>
        <v>0</v>
      </c>
      <c r="J117" s="83">
        <f>'A. Bilans bez projektu'!J117+'D. Bilans projekt'!G117</f>
        <v>0</v>
      </c>
      <c r="K117" s="83">
        <f>'A. Bilans bez projektu'!K117+'D. Bilans projekt'!H117</f>
        <v>0</v>
      </c>
      <c r="L117" s="83">
        <f>'A. Bilans bez projektu'!L117+'D. Bilans projekt'!I117</f>
        <v>0</v>
      </c>
      <c r="M117" s="83">
        <f>'A. Bilans bez projektu'!M117+'D. Bilans projekt'!J117</f>
        <v>0</v>
      </c>
      <c r="N117" s="83">
        <f>'A. Bilans bez projektu'!N117+'D. Bilans projekt'!K117</f>
        <v>0</v>
      </c>
      <c r="O117" s="83">
        <f>'A. Bilans bez projektu'!O117+'D. Bilans projekt'!L117</f>
        <v>0</v>
      </c>
      <c r="P117" s="83">
        <f>'A. Bilans bez projektu'!P117+'D. Bilans projekt'!M117</f>
        <v>0</v>
      </c>
    </row>
    <row r="118" spans="1:16" s="5" customFormat="1" ht="15" customHeight="1" x14ac:dyDescent="0.25">
      <c r="A118" s="53" t="s">
        <v>38</v>
      </c>
      <c r="B118" s="38" t="s">
        <v>360</v>
      </c>
      <c r="C118" s="54">
        <f>SUM(C119:C123)</f>
        <v>0</v>
      </c>
      <c r="D118" s="54">
        <f t="shared" ref="D118:P118" si="32">SUM(D119:D123)</f>
        <v>0</v>
      </c>
      <c r="E118" s="54">
        <f t="shared" si="32"/>
        <v>0</v>
      </c>
      <c r="F118" s="54">
        <f t="shared" si="32"/>
        <v>0</v>
      </c>
      <c r="G118" s="54">
        <f t="shared" si="32"/>
        <v>0</v>
      </c>
      <c r="H118" s="54">
        <f t="shared" si="32"/>
        <v>0</v>
      </c>
      <c r="I118" s="54">
        <f t="shared" si="32"/>
        <v>0</v>
      </c>
      <c r="J118" s="54">
        <f t="shared" si="32"/>
        <v>0</v>
      </c>
      <c r="K118" s="54">
        <f t="shared" si="32"/>
        <v>0</v>
      </c>
      <c r="L118" s="54">
        <f t="shared" si="32"/>
        <v>0</v>
      </c>
      <c r="M118" s="54">
        <f t="shared" si="32"/>
        <v>0</v>
      </c>
      <c r="N118" s="54">
        <f t="shared" si="32"/>
        <v>0</v>
      </c>
      <c r="O118" s="54">
        <f t="shared" si="32"/>
        <v>0</v>
      </c>
      <c r="P118" s="54">
        <f t="shared" si="32"/>
        <v>0</v>
      </c>
    </row>
    <row r="119" spans="1:16" s="5" customFormat="1" ht="15" customHeight="1" x14ac:dyDescent="0.25">
      <c r="A119" s="53" t="s">
        <v>152</v>
      </c>
      <c r="B119" s="42" t="s">
        <v>219</v>
      </c>
      <c r="C119" s="84">
        <f>'A. Bilans bez projektu'!C119</f>
        <v>0</v>
      </c>
      <c r="D119" s="84">
        <f>'A. Bilans bez projektu'!D119</f>
        <v>0</v>
      </c>
      <c r="E119" s="84">
        <f>'A. Bilans bez projektu'!E119</f>
        <v>0</v>
      </c>
      <c r="F119" s="84">
        <f>'A. Bilans bez projektu'!F119+'D. Bilans projekt'!C119</f>
        <v>0</v>
      </c>
      <c r="G119" s="84">
        <f>'A. Bilans bez projektu'!G119+'D. Bilans projekt'!D119</f>
        <v>0</v>
      </c>
      <c r="H119" s="84">
        <f>'A. Bilans bez projektu'!H119+'D. Bilans projekt'!E119</f>
        <v>0</v>
      </c>
      <c r="I119" s="84">
        <f>'A. Bilans bez projektu'!I119+'D. Bilans projekt'!F119</f>
        <v>0</v>
      </c>
      <c r="J119" s="84">
        <f>'A. Bilans bez projektu'!J119+'D. Bilans projekt'!G119</f>
        <v>0</v>
      </c>
      <c r="K119" s="84">
        <f>'A. Bilans bez projektu'!K119+'D. Bilans projekt'!H119</f>
        <v>0</v>
      </c>
      <c r="L119" s="84">
        <f>'A. Bilans bez projektu'!L119+'D. Bilans projekt'!I119</f>
        <v>0</v>
      </c>
      <c r="M119" s="84">
        <f>'A. Bilans bez projektu'!M119+'D. Bilans projekt'!J119</f>
        <v>0</v>
      </c>
      <c r="N119" s="84">
        <f>'A. Bilans bez projektu'!N119+'D. Bilans projekt'!K119</f>
        <v>0</v>
      </c>
      <c r="O119" s="84">
        <f>'A. Bilans bez projektu'!O119+'D. Bilans projekt'!L119</f>
        <v>0</v>
      </c>
      <c r="P119" s="84">
        <f>'A. Bilans bez projektu'!P119+'D. Bilans projekt'!M119</f>
        <v>0</v>
      </c>
    </row>
    <row r="120" spans="1:16" s="5" customFormat="1" ht="15" customHeight="1" x14ac:dyDescent="0.25">
      <c r="A120" s="53" t="s">
        <v>159</v>
      </c>
      <c r="B120" s="42" t="s">
        <v>220</v>
      </c>
      <c r="C120" s="84">
        <f>'A. Bilans bez projektu'!C120</f>
        <v>0</v>
      </c>
      <c r="D120" s="84">
        <f>'A. Bilans bez projektu'!D120</f>
        <v>0</v>
      </c>
      <c r="E120" s="84">
        <f>'A. Bilans bez projektu'!E120</f>
        <v>0</v>
      </c>
      <c r="F120" s="84">
        <f>'A. Bilans bez projektu'!F120+'D. Bilans projekt'!C120</f>
        <v>0</v>
      </c>
      <c r="G120" s="84">
        <f>'A. Bilans bez projektu'!G120+'D. Bilans projekt'!D120</f>
        <v>0</v>
      </c>
      <c r="H120" s="84">
        <f>'A. Bilans bez projektu'!H120+'D. Bilans projekt'!E120</f>
        <v>0</v>
      </c>
      <c r="I120" s="84">
        <f>'A. Bilans bez projektu'!I120+'D. Bilans projekt'!F120</f>
        <v>0</v>
      </c>
      <c r="J120" s="84">
        <f>'A. Bilans bez projektu'!J120+'D. Bilans projekt'!G120</f>
        <v>0</v>
      </c>
      <c r="K120" s="84">
        <f>'A. Bilans bez projektu'!K120+'D. Bilans projekt'!H120</f>
        <v>0</v>
      </c>
      <c r="L120" s="84">
        <f>'A. Bilans bez projektu'!L120+'D. Bilans projekt'!I120</f>
        <v>0</v>
      </c>
      <c r="M120" s="84">
        <f>'A. Bilans bez projektu'!M120+'D. Bilans projekt'!J120</f>
        <v>0</v>
      </c>
      <c r="N120" s="84">
        <f>'A. Bilans bez projektu'!N120+'D. Bilans projekt'!K120</f>
        <v>0</v>
      </c>
      <c r="O120" s="84">
        <f>'A. Bilans bez projektu'!O120+'D. Bilans projekt'!L120</f>
        <v>0</v>
      </c>
      <c r="P120" s="84">
        <f>'A. Bilans bez projektu'!P120+'D. Bilans projekt'!M120</f>
        <v>0</v>
      </c>
    </row>
    <row r="121" spans="1:16" s="5" customFormat="1" ht="15" customHeight="1" x14ac:dyDescent="0.25">
      <c r="A121" s="53" t="s">
        <v>161</v>
      </c>
      <c r="B121" s="42" t="s">
        <v>221</v>
      </c>
      <c r="C121" s="84">
        <f>'A. Bilans bez projektu'!C121</f>
        <v>0</v>
      </c>
      <c r="D121" s="84">
        <f>'A. Bilans bez projektu'!D121</f>
        <v>0</v>
      </c>
      <c r="E121" s="84">
        <f>'A. Bilans bez projektu'!E121</f>
        <v>0</v>
      </c>
      <c r="F121" s="84">
        <f>'A. Bilans bez projektu'!F121+'D. Bilans projekt'!C121</f>
        <v>0</v>
      </c>
      <c r="G121" s="84">
        <f>'A. Bilans bez projektu'!G121+'D. Bilans projekt'!D121</f>
        <v>0</v>
      </c>
      <c r="H121" s="84">
        <f>'A. Bilans bez projektu'!H121+'D. Bilans projekt'!E121</f>
        <v>0</v>
      </c>
      <c r="I121" s="84">
        <f>'A. Bilans bez projektu'!I121+'D. Bilans projekt'!F121</f>
        <v>0</v>
      </c>
      <c r="J121" s="84">
        <f>'A. Bilans bez projektu'!J121+'D. Bilans projekt'!G121</f>
        <v>0</v>
      </c>
      <c r="K121" s="84">
        <f>'A. Bilans bez projektu'!K121+'D. Bilans projekt'!H121</f>
        <v>0</v>
      </c>
      <c r="L121" s="84">
        <f>'A. Bilans bez projektu'!L121+'D. Bilans projekt'!I121</f>
        <v>0</v>
      </c>
      <c r="M121" s="84">
        <f>'A. Bilans bez projektu'!M121+'D. Bilans projekt'!J121</f>
        <v>0</v>
      </c>
      <c r="N121" s="84">
        <f>'A. Bilans bez projektu'!N121+'D. Bilans projekt'!K121</f>
        <v>0</v>
      </c>
      <c r="O121" s="84">
        <f>'A. Bilans bez projektu'!O121+'D. Bilans projekt'!L121</f>
        <v>0</v>
      </c>
      <c r="P121" s="84">
        <f>'A. Bilans bez projektu'!P121+'D. Bilans projekt'!M121</f>
        <v>0</v>
      </c>
    </row>
    <row r="122" spans="1:16" s="5" customFormat="1" ht="15" customHeight="1" x14ac:dyDescent="0.25">
      <c r="A122" s="53" t="s">
        <v>183</v>
      </c>
      <c r="B122" s="42" t="s">
        <v>222</v>
      </c>
      <c r="C122" s="84">
        <f>'A. Bilans bez projektu'!C122</f>
        <v>0</v>
      </c>
      <c r="D122" s="84">
        <f>'A. Bilans bez projektu'!D122</f>
        <v>0</v>
      </c>
      <c r="E122" s="84">
        <f>'A. Bilans bez projektu'!E122</f>
        <v>0</v>
      </c>
      <c r="F122" s="84">
        <f>'A. Bilans bez projektu'!F122+'D. Bilans projekt'!C122</f>
        <v>0</v>
      </c>
      <c r="G122" s="84">
        <f>'A. Bilans bez projektu'!G122+'D. Bilans projekt'!D122</f>
        <v>0</v>
      </c>
      <c r="H122" s="84">
        <f>'A. Bilans bez projektu'!H122+'D. Bilans projekt'!E122</f>
        <v>0</v>
      </c>
      <c r="I122" s="84">
        <f>'A. Bilans bez projektu'!I122+'D. Bilans projekt'!F122</f>
        <v>0</v>
      </c>
      <c r="J122" s="84">
        <f>'A. Bilans bez projektu'!J122+'D. Bilans projekt'!G122</f>
        <v>0</v>
      </c>
      <c r="K122" s="84">
        <f>'A. Bilans bez projektu'!K122+'D. Bilans projekt'!H122</f>
        <v>0</v>
      </c>
      <c r="L122" s="84">
        <f>'A. Bilans bez projektu'!L122+'D. Bilans projekt'!I122</f>
        <v>0</v>
      </c>
      <c r="M122" s="84">
        <f>'A. Bilans bez projektu'!M122+'D. Bilans projekt'!J122</f>
        <v>0</v>
      </c>
      <c r="N122" s="84">
        <f>'A. Bilans bez projektu'!N122+'D. Bilans projekt'!K122</f>
        <v>0</v>
      </c>
      <c r="O122" s="84">
        <f>'A. Bilans bez projektu'!O122+'D. Bilans projekt'!L122</f>
        <v>0</v>
      </c>
      <c r="P122" s="84">
        <f>'A. Bilans bez projektu'!P122+'D. Bilans projekt'!M122</f>
        <v>0</v>
      </c>
    </row>
    <row r="123" spans="1:16" s="5" customFormat="1" ht="15" customHeight="1" x14ac:dyDescent="0.25">
      <c r="A123" s="53" t="s">
        <v>223</v>
      </c>
      <c r="B123" s="42" t="s">
        <v>181</v>
      </c>
      <c r="C123" s="84">
        <f>'A. Bilans bez projektu'!C123</f>
        <v>0</v>
      </c>
      <c r="D123" s="84">
        <f>'A. Bilans bez projektu'!D123</f>
        <v>0</v>
      </c>
      <c r="E123" s="84">
        <f>'A. Bilans bez projektu'!E123</f>
        <v>0</v>
      </c>
      <c r="F123" s="84">
        <f>'A. Bilans bez projektu'!F123+'D. Bilans projekt'!C123</f>
        <v>0</v>
      </c>
      <c r="G123" s="84">
        <f>'A. Bilans bez projektu'!G123+'D. Bilans projekt'!D123</f>
        <v>0</v>
      </c>
      <c r="H123" s="84">
        <f>'A. Bilans bez projektu'!H123+'D. Bilans projekt'!E123</f>
        <v>0</v>
      </c>
      <c r="I123" s="84">
        <f>'A. Bilans bez projektu'!I123+'D. Bilans projekt'!F123</f>
        <v>0</v>
      </c>
      <c r="J123" s="84">
        <f>'A. Bilans bez projektu'!J123+'D. Bilans projekt'!G123</f>
        <v>0</v>
      </c>
      <c r="K123" s="84">
        <f>'A. Bilans bez projektu'!K123+'D. Bilans projekt'!H123</f>
        <v>0</v>
      </c>
      <c r="L123" s="84">
        <f>'A. Bilans bez projektu'!L123+'D. Bilans projekt'!I123</f>
        <v>0</v>
      </c>
      <c r="M123" s="84">
        <f>'A. Bilans bez projektu'!M123+'D. Bilans projekt'!J123</f>
        <v>0</v>
      </c>
      <c r="N123" s="84">
        <f>'A. Bilans bez projektu'!N123+'D. Bilans projekt'!K123</f>
        <v>0</v>
      </c>
      <c r="O123" s="84">
        <f>'A. Bilans bez projektu'!O123+'D. Bilans projekt'!L123</f>
        <v>0</v>
      </c>
      <c r="P123" s="84">
        <f>'A. Bilans bez projektu'!P123+'D. Bilans projekt'!M123</f>
        <v>0</v>
      </c>
    </row>
    <row r="124" spans="1:16" s="8" customFormat="1" ht="15" customHeight="1" x14ac:dyDescent="0.25">
      <c r="A124" s="32" t="s">
        <v>26</v>
      </c>
      <c r="B124" s="33" t="s">
        <v>236</v>
      </c>
      <c r="C124" s="36">
        <f>SUM(C125,C130,C135,C147)</f>
        <v>0</v>
      </c>
      <c r="D124" s="36">
        <f t="shared" ref="D124:P124" si="33">SUM(D125,D130,D135,D147)</f>
        <v>0</v>
      </c>
      <c r="E124" s="36">
        <f t="shared" si="33"/>
        <v>0</v>
      </c>
      <c r="F124" s="36">
        <f t="shared" si="33"/>
        <v>0</v>
      </c>
      <c r="G124" s="36">
        <f t="shared" si="33"/>
        <v>0</v>
      </c>
      <c r="H124" s="36">
        <f t="shared" si="33"/>
        <v>0</v>
      </c>
      <c r="I124" s="36">
        <f t="shared" si="33"/>
        <v>0</v>
      </c>
      <c r="J124" s="36">
        <f t="shared" si="33"/>
        <v>0</v>
      </c>
      <c r="K124" s="36">
        <f t="shared" si="33"/>
        <v>0</v>
      </c>
      <c r="L124" s="36">
        <f t="shared" si="33"/>
        <v>0</v>
      </c>
      <c r="M124" s="36">
        <f t="shared" si="33"/>
        <v>0</v>
      </c>
      <c r="N124" s="36">
        <f t="shared" si="33"/>
        <v>0</v>
      </c>
      <c r="O124" s="36">
        <f t="shared" si="33"/>
        <v>0</v>
      </c>
      <c r="P124" s="36">
        <f t="shared" si="33"/>
        <v>0</v>
      </c>
    </row>
    <row r="125" spans="1:16" s="5" customFormat="1" ht="15" customHeight="1" x14ac:dyDescent="0.25">
      <c r="A125" s="53" t="s">
        <v>35</v>
      </c>
      <c r="B125" s="38" t="s">
        <v>361</v>
      </c>
      <c r="C125" s="40">
        <f>SUM(C126,C129)</f>
        <v>0</v>
      </c>
      <c r="D125" s="40">
        <f t="shared" ref="D125:P125" si="34">SUM(D126,D129)</f>
        <v>0</v>
      </c>
      <c r="E125" s="40">
        <f t="shared" si="34"/>
        <v>0</v>
      </c>
      <c r="F125" s="40">
        <f t="shared" si="34"/>
        <v>0</v>
      </c>
      <c r="G125" s="40">
        <f t="shared" si="34"/>
        <v>0</v>
      </c>
      <c r="H125" s="40">
        <f t="shared" si="34"/>
        <v>0</v>
      </c>
      <c r="I125" s="40">
        <f t="shared" si="34"/>
        <v>0</v>
      </c>
      <c r="J125" s="40">
        <f t="shared" si="34"/>
        <v>0</v>
      </c>
      <c r="K125" s="40">
        <f t="shared" si="34"/>
        <v>0</v>
      </c>
      <c r="L125" s="40">
        <f t="shared" si="34"/>
        <v>0</v>
      </c>
      <c r="M125" s="40">
        <f t="shared" si="34"/>
        <v>0</v>
      </c>
      <c r="N125" s="40">
        <f t="shared" si="34"/>
        <v>0</v>
      </c>
      <c r="O125" s="40">
        <f t="shared" si="34"/>
        <v>0</v>
      </c>
      <c r="P125" s="40">
        <f t="shared" si="34"/>
        <v>0</v>
      </c>
    </row>
    <row r="126" spans="1:16" s="6" customFormat="1" ht="15" customHeight="1" x14ac:dyDescent="0.25">
      <c r="A126" s="41" t="s">
        <v>152</v>
      </c>
      <c r="B126" s="42" t="s">
        <v>225</v>
      </c>
      <c r="C126" s="46">
        <f>SUM(C127:C128)</f>
        <v>0</v>
      </c>
      <c r="D126" s="46">
        <f t="shared" ref="D126:P126" si="35">SUM(D127:D128)</f>
        <v>0</v>
      </c>
      <c r="E126" s="46">
        <f t="shared" si="35"/>
        <v>0</v>
      </c>
      <c r="F126" s="46">
        <f t="shared" si="35"/>
        <v>0</v>
      </c>
      <c r="G126" s="46">
        <f t="shared" si="35"/>
        <v>0</v>
      </c>
      <c r="H126" s="46">
        <f t="shared" si="35"/>
        <v>0</v>
      </c>
      <c r="I126" s="46">
        <f t="shared" si="35"/>
        <v>0</v>
      </c>
      <c r="J126" s="46">
        <f t="shared" si="35"/>
        <v>0</v>
      </c>
      <c r="K126" s="46">
        <f t="shared" si="35"/>
        <v>0</v>
      </c>
      <c r="L126" s="46">
        <f t="shared" si="35"/>
        <v>0</v>
      </c>
      <c r="M126" s="46">
        <f t="shared" si="35"/>
        <v>0</v>
      </c>
      <c r="N126" s="46">
        <f t="shared" si="35"/>
        <v>0</v>
      </c>
      <c r="O126" s="46">
        <f t="shared" si="35"/>
        <v>0</v>
      </c>
      <c r="P126" s="46">
        <f t="shared" si="35"/>
        <v>0</v>
      </c>
    </row>
    <row r="127" spans="1:16" s="6" customFormat="1" ht="15" customHeight="1" x14ac:dyDescent="0.25">
      <c r="A127" s="41" t="s">
        <v>155</v>
      </c>
      <c r="B127" s="42" t="s">
        <v>179</v>
      </c>
      <c r="C127" s="84">
        <f>'A. Bilans bez projektu'!C127</f>
        <v>0</v>
      </c>
      <c r="D127" s="84">
        <f>'A. Bilans bez projektu'!D127</f>
        <v>0</v>
      </c>
      <c r="E127" s="84">
        <f>'A. Bilans bez projektu'!E127</f>
        <v>0</v>
      </c>
      <c r="F127" s="84">
        <f>'A. Bilans bez projektu'!F127+'D. Bilans projekt'!C127</f>
        <v>0</v>
      </c>
      <c r="G127" s="84">
        <f>'A. Bilans bez projektu'!G127+'D. Bilans projekt'!D127</f>
        <v>0</v>
      </c>
      <c r="H127" s="84">
        <f>'A. Bilans bez projektu'!H127+'D. Bilans projekt'!E127</f>
        <v>0</v>
      </c>
      <c r="I127" s="84">
        <f>'A. Bilans bez projektu'!I127+'D. Bilans projekt'!F127</f>
        <v>0</v>
      </c>
      <c r="J127" s="84">
        <f>'A. Bilans bez projektu'!J127+'D. Bilans projekt'!G127</f>
        <v>0</v>
      </c>
      <c r="K127" s="84">
        <f>'A. Bilans bez projektu'!K127+'D. Bilans projekt'!H127</f>
        <v>0</v>
      </c>
      <c r="L127" s="84">
        <f>'A. Bilans bez projektu'!L127+'D. Bilans projekt'!I127</f>
        <v>0</v>
      </c>
      <c r="M127" s="84">
        <f>'A. Bilans bez projektu'!M127+'D. Bilans projekt'!J127</f>
        <v>0</v>
      </c>
      <c r="N127" s="84">
        <f>'A. Bilans bez projektu'!N127+'D. Bilans projekt'!K127</f>
        <v>0</v>
      </c>
      <c r="O127" s="84">
        <f>'A. Bilans bez projektu'!O127+'D. Bilans projekt'!L127</f>
        <v>0</v>
      </c>
      <c r="P127" s="84">
        <f>'A. Bilans bez projektu'!P127+'D. Bilans projekt'!M127</f>
        <v>0</v>
      </c>
    </row>
    <row r="128" spans="1:16" s="6" customFormat="1" ht="15" customHeight="1" x14ac:dyDescent="0.25">
      <c r="A128" s="41" t="s">
        <v>155</v>
      </c>
      <c r="B128" s="42" t="s">
        <v>226</v>
      </c>
      <c r="C128" s="84">
        <f>'A. Bilans bez projektu'!C128</f>
        <v>0</v>
      </c>
      <c r="D128" s="84">
        <f>'A. Bilans bez projektu'!D128</f>
        <v>0</v>
      </c>
      <c r="E128" s="84">
        <f>'A. Bilans bez projektu'!E128</f>
        <v>0</v>
      </c>
      <c r="F128" s="84">
        <f>'A. Bilans bez projektu'!F128+'D. Bilans projekt'!C128</f>
        <v>0</v>
      </c>
      <c r="G128" s="84">
        <f>'A. Bilans bez projektu'!G128+'D. Bilans projekt'!D128</f>
        <v>0</v>
      </c>
      <c r="H128" s="84">
        <f>'A. Bilans bez projektu'!H128+'D. Bilans projekt'!E128</f>
        <v>0</v>
      </c>
      <c r="I128" s="84">
        <f>'A. Bilans bez projektu'!I128+'D. Bilans projekt'!F128</f>
        <v>0</v>
      </c>
      <c r="J128" s="84">
        <f>'A. Bilans bez projektu'!J128+'D. Bilans projekt'!G128</f>
        <v>0</v>
      </c>
      <c r="K128" s="84">
        <f>'A. Bilans bez projektu'!K128+'D. Bilans projekt'!H128</f>
        <v>0</v>
      </c>
      <c r="L128" s="84">
        <f>'A. Bilans bez projektu'!L128+'D. Bilans projekt'!I128</f>
        <v>0</v>
      </c>
      <c r="M128" s="84">
        <f>'A. Bilans bez projektu'!M128+'D. Bilans projekt'!J128</f>
        <v>0</v>
      </c>
      <c r="N128" s="84">
        <f>'A. Bilans bez projektu'!N128+'D. Bilans projekt'!K128</f>
        <v>0</v>
      </c>
      <c r="O128" s="84">
        <f>'A. Bilans bez projektu'!O128+'D. Bilans projekt'!L128</f>
        <v>0</v>
      </c>
      <c r="P128" s="84">
        <f>'A. Bilans bez projektu'!P128+'D. Bilans projekt'!M128</f>
        <v>0</v>
      </c>
    </row>
    <row r="129" spans="1:16" s="6" customFormat="1" ht="15" customHeight="1" x14ac:dyDescent="0.25">
      <c r="A129" s="41" t="s">
        <v>159</v>
      </c>
      <c r="B129" s="42" t="s">
        <v>181</v>
      </c>
      <c r="C129" s="84">
        <f>'A. Bilans bez projektu'!C129</f>
        <v>0</v>
      </c>
      <c r="D129" s="84">
        <f>'A. Bilans bez projektu'!D129</f>
        <v>0</v>
      </c>
      <c r="E129" s="84">
        <f>'A. Bilans bez projektu'!E129</f>
        <v>0</v>
      </c>
      <c r="F129" s="84">
        <f>'A. Bilans bez projektu'!F129+'D. Bilans projekt'!C129</f>
        <v>0</v>
      </c>
      <c r="G129" s="84">
        <f>'A. Bilans bez projektu'!G129+'D. Bilans projekt'!D129</f>
        <v>0</v>
      </c>
      <c r="H129" s="84">
        <f>'A. Bilans bez projektu'!H129+'D. Bilans projekt'!E129</f>
        <v>0</v>
      </c>
      <c r="I129" s="84">
        <f>'A. Bilans bez projektu'!I129+'D. Bilans projekt'!F129</f>
        <v>0</v>
      </c>
      <c r="J129" s="84">
        <f>'A. Bilans bez projektu'!J129+'D. Bilans projekt'!G129</f>
        <v>0</v>
      </c>
      <c r="K129" s="84">
        <f>'A. Bilans bez projektu'!K129+'D. Bilans projekt'!H129</f>
        <v>0</v>
      </c>
      <c r="L129" s="84">
        <f>'A. Bilans bez projektu'!L129+'D. Bilans projekt'!I129</f>
        <v>0</v>
      </c>
      <c r="M129" s="84">
        <f>'A. Bilans bez projektu'!M129+'D. Bilans projekt'!J129</f>
        <v>0</v>
      </c>
      <c r="N129" s="84">
        <f>'A. Bilans bez projektu'!N129+'D. Bilans projekt'!K129</f>
        <v>0</v>
      </c>
      <c r="O129" s="84">
        <f>'A. Bilans bez projektu'!O129+'D. Bilans projekt'!L129</f>
        <v>0</v>
      </c>
      <c r="P129" s="84">
        <f>'A. Bilans bez projektu'!P129+'D. Bilans projekt'!M129</f>
        <v>0</v>
      </c>
    </row>
    <row r="130" spans="1:16" s="5" customFormat="1" ht="15" customHeight="1" x14ac:dyDescent="0.25">
      <c r="A130" s="53" t="s">
        <v>37</v>
      </c>
      <c r="B130" s="38" t="s">
        <v>362</v>
      </c>
      <c r="C130" s="40">
        <f>SUM(C131,C134)</f>
        <v>0</v>
      </c>
      <c r="D130" s="40">
        <f t="shared" ref="D130:P130" si="36">SUM(D131,D134)</f>
        <v>0</v>
      </c>
      <c r="E130" s="40">
        <f t="shared" si="36"/>
        <v>0</v>
      </c>
      <c r="F130" s="40">
        <f t="shared" si="36"/>
        <v>0</v>
      </c>
      <c r="G130" s="40">
        <f t="shared" si="36"/>
        <v>0</v>
      </c>
      <c r="H130" s="40">
        <f t="shared" si="36"/>
        <v>0</v>
      </c>
      <c r="I130" s="40">
        <f t="shared" si="36"/>
        <v>0</v>
      </c>
      <c r="J130" s="40">
        <f t="shared" si="36"/>
        <v>0</v>
      </c>
      <c r="K130" s="40">
        <f t="shared" si="36"/>
        <v>0</v>
      </c>
      <c r="L130" s="40">
        <f t="shared" si="36"/>
        <v>0</v>
      </c>
      <c r="M130" s="40">
        <f t="shared" si="36"/>
        <v>0</v>
      </c>
      <c r="N130" s="40">
        <f t="shared" si="36"/>
        <v>0</v>
      </c>
      <c r="O130" s="40">
        <f t="shared" si="36"/>
        <v>0</v>
      </c>
      <c r="P130" s="40">
        <f t="shared" si="36"/>
        <v>0</v>
      </c>
    </row>
    <row r="131" spans="1:16" s="6" customFormat="1" ht="15" customHeight="1" x14ac:dyDescent="0.25">
      <c r="A131" s="41" t="s">
        <v>152</v>
      </c>
      <c r="B131" s="42" t="s">
        <v>225</v>
      </c>
      <c r="C131" s="46">
        <f>SUM(C132:C133)</f>
        <v>0</v>
      </c>
      <c r="D131" s="46">
        <f t="shared" ref="D131:P131" si="37">SUM(D132:D133)</f>
        <v>0</v>
      </c>
      <c r="E131" s="46">
        <f t="shared" si="37"/>
        <v>0</v>
      </c>
      <c r="F131" s="46">
        <f t="shared" si="37"/>
        <v>0</v>
      </c>
      <c r="G131" s="46">
        <f t="shared" si="37"/>
        <v>0</v>
      </c>
      <c r="H131" s="46">
        <f t="shared" si="37"/>
        <v>0</v>
      </c>
      <c r="I131" s="46">
        <f t="shared" si="37"/>
        <v>0</v>
      </c>
      <c r="J131" s="46">
        <f t="shared" si="37"/>
        <v>0</v>
      </c>
      <c r="K131" s="46">
        <f t="shared" si="37"/>
        <v>0</v>
      </c>
      <c r="L131" s="46">
        <f t="shared" si="37"/>
        <v>0</v>
      </c>
      <c r="M131" s="46">
        <f t="shared" si="37"/>
        <v>0</v>
      </c>
      <c r="N131" s="46">
        <f t="shared" si="37"/>
        <v>0</v>
      </c>
      <c r="O131" s="46">
        <f t="shared" si="37"/>
        <v>0</v>
      </c>
      <c r="P131" s="46">
        <f t="shared" si="37"/>
        <v>0</v>
      </c>
    </row>
    <row r="132" spans="1:16" s="6" customFormat="1" ht="15" customHeight="1" x14ac:dyDescent="0.25">
      <c r="A132" s="41" t="s">
        <v>155</v>
      </c>
      <c r="B132" s="42" t="s">
        <v>179</v>
      </c>
      <c r="C132" s="84">
        <f>'A. Bilans bez projektu'!C132</f>
        <v>0</v>
      </c>
      <c r="D132" s="84">
        <f>'A. Bilans bez projektu'!D132</f>
        <v>0</v>
      </c>
      <c r="E132" s="84">
        <f>'A. Bilans bez projektu'!E132</f>
        <v>0</v>
      </c>
      <c r="F132" s="84">
        <f>'A. Bilans bez projektu'!F132+'D. Bilans projekt'!C132</f>
        <v>0</v>
      </c>
      <c r="G132" s="84">
        <f>'A. Bilans bez projektu'!G132+'D. Bilans projekt'!D132</f>
        <v>0</v>
      </c>
      <c r="H132" s="84">
        <f>'A. Bilans bez projektu'!H132+'D. Bilans projekt'!E132</f>
        <v>0</v>
      </c>
      <c r="I132" s="84">
        <f>'A. Bilans bez projektu'!I132+'D. Bilans projekt'!F132</f>
        <v>0</v>
      </c>
      <c r="J132" s="84">
        <f>'A. Bilans bez projektu'!J132+'D. Bilans projekt'!G132</f>
        <v>0</v>
      </c>
      <c r="K132" s="84">
        <f>'A. Bilans bez projektu'!K132+'D. Bilans projekt'!H132</f>
        <v>0</v>
      </c>
      <c r="L132" s="84">
        <f>'A. Bilans bez projektu'!L132+'D. Bilans projekt'!I132</f>
        <v>0</v>
      </c>
      <c r="M132" s="84">
        <f>'A. Bilans bez projektu'!M132+'D. Bilans projekt'!J132</f>
        <v>0</v>
      </c>
      <c r="N132" s="84">
        <f>'A. Bilans bez projektu'!N132+'D. Bilans projekt'!K132</f>
        <v>0</v>
      </c>
      <c r="O132" s="84">
        <f>'A. Bilans bez projektu'!O132+'D. Bilans projekt'!L132</f>
        <v>0</v>
      </c>
      <c r="P132" s="84">
        <f>'A. Bilans bez projektu'!P132+'D. Bilans projekt'!M132</f>
        <v>0</v>
      </c>
    </row>
    <row r="133" spans="1:16" s="6" customFormat="1" ht="15" customHeight="1" x14ac:dyDescent="0.25">
      <c r="A133" s="41" t="s">
        <v>155</v>
      </c>
      <c r="B133" s="42" t="s">
        <v>226</v>
      </c>
      <c r="C133" s="84">
        <f>'A. Bilans bez projektu'!C133</f>
        <v>0</v>
      </c>
      <c r="D133" s="84">
        <f>'A. Bilans bez projektu'!D133</f>
        <v>0</v>
      </c>
      <c r="E133" s="84">
        <f>'A. Bilans bez projektu'!E133</f>
        <v>0</v>
      </c>
      <c r="F133" s="84">
        <f>'A. Bilans bez projektu'!F133+'D. Bilans projekt'!C133</f>
        <v>0</v>
      </c>
      <c r="G133" s="84">
        <f>'A. Bilans bez projektu'!G133+'D. Bilans projekt'!D133</f>
        <v>0</v>
      </c>
      <c r="H133" s="84">
        <f>'A. Bilans bez projektu'!H133+'D. Bilans projekt'!E133</f>
        <v>0</v>
      </c>
      <c r="I133" s="84">
        <f>'A. Bilans bez projektu'!I133+'D. Bilans projekt'!F133</f>
        <v>0</v>
      </c>
      <c r="J133" s="84">
        <f>'A. Bilans bez projektu'!J133+'D. Bilans projekt'!G133</f>
        <v>0</v>
      </c>
      <c r="K133" s="84">
        <f>'A. Bilans bez projektu'!K133+'D. Bilans projekt'!H133</f>
        <v>0</v>
      </c>
      <c r="L133" s="84">
        <f>'A. Bilans bez projektu'!L133+'D. Bilans projekt'!I133</f>
        <v>0</v>
      </c>
      <c r="M133" s="84">
        <f>'A. Bilans bez projektu'!M133+'D. Bilans projekt'!J133</f>
        <v>0</v>
      </c>
      <c r="N133" s="84">
        <f>'A. Bilans bez projektu'!N133+'D. Bilans projekt'!K133</f>
        <v>0</v>
      </c>
      <c r="O133" s="84">
        <f>'A. Bilans bez projektu'!O133+'D. Bilans projekt'!L133</f>
        <v>0</v>
      </c>
      <c r="P133" s="84">
        <f>'A. Bilans bez projektu'!P133+'D. Bilans projekt'!M133</f>
        <v>0</v>
      </c>
    </row>
    <row r="134" spans="1:16" s="6" customFormat="1" ht="15" customHeight="1" x14ac:dyDescent="0.25">
      <c r="A134" s="41" t="s">
        <v>159</v>
      </c>
      <c r="B134" s="42" t="s">
        <v>181</v>
      </c>
      <c r="C134" s="84">
        <f>'A. Bilans bez projektu'!C134</f>
        <v>0</v>
      </c>
      <c r="D134" s="84">
        <f>'A. Bilans bez projektu'!D134</f>
        <v>0</v>
      </c>
      <c r="E134" s="84">
        <f>'A. Bilans bez projektu'!E134</f>
        <v>0</v>
      </c>
      <c r="F134" s="84">
        <f>'A. Bilans bez projektu'!F134+'D. Bilans projekt'!C134</f>
        <v>0</v>
      </c>
      <c r="G134" s="84">
        <f>'A. Bilans bez projektu'!G134+'D. Bilans projekt'!D134</f>
        <v>0</v>
      </c>
      <c r="H134" s="84">
        <f>'A. Bilans bez projektu'!H134+'D. Bilans projekt'!E134</f>
        <v>0</v>
      </c>
      <c r="I134" s="84">
        <f>'A. Bilans bez projektu'!I134+'D. Bilans projekt'!F134</f>
        <v>0</v>
      </c>
      <c r="J134" s="84">
        <f>'A. Bilans bez projektu'!J134+'D. Bilans projekt'!G134</f>
        <v>0</v>
      </c>
      <c r="K134" s="84">
        <f>'A. Bilans bez projektu'!K134+'D. Bilans projekt'!H134</f>
        <v>0</v>
      </c>
      <c r="L134" s="84">
        <f>'A. Bilans bez projektu'!L134+'D. Bilans projekt'!I134</f>
        <v>0</v>
      </c>
      <c r="M134" s="84">
        <f>'A. Bilans bez projektu'!M134+'D. Bilans projekt'!J134</f>
        <v>0</v>
      </c>
      <c r="N134" s="84">
        <f>'A. Bilans bez projektu'!N134+'D. Bilans projekt'!K134</f>
        <v>0</v>
      </c>
      <c r="O134" s="84">
        <f>'A. Bilans bez projektu'!O134+'D. Bilans projekt'!L134</f>
        <v>0</v>
      </c>
      <c r="P134" s="84">
        <f>'A. Bilans bez projektu'!P134+'D. Bilans projekt'!M134</f>
        <v>0</v>
      </c>
    </row>
    <row r="135" spans="1:16" s="5" customFormat="1" ht="15" customHeight="1" x14ac:dyDescent="0.25">
      <c r="A135" s="53" t="s">
        <v>38</v>
      </c>
      <c r="B135" s="38" t="s">
        <v>363</v>
      </c>
      <c r="C135" s="40">
        <f>SUM(C136:C139,C142:C146)</f>
        <v>0</v>
      </c>
      <c r="D135" s="40">
        <f t="shared" ref="D135:P135" si="38">SUM(D136:D139,D142:D146)</f>
        <v>0</v>
      </c>
      <c r="E135" s="40">
        <f t="shared" si="38"/>
        <v>0</v>
      </c>
      <c r="F135" s="40">
        <f t="shared" si="38"/>
        <v>0</v>
      </c>
      <c r="G135" s="40">
        <f t="shared" si="38"/>
        <v>0</v>
      </c>
      <c r="H135" s="40">
        <f t="shared" si="38"/>
        <v>0</v>
      </c>
      <c r="I135" s="40">
        <f t="shared" si="38"/>
        <v>0</v>
      </c>
      <c r="J135" s="40">
        <f t="shared" si="38"/>
        <v>0</v>
      </c>
      <c r="K135" s="40">
        <f t="shared" si="38"/>
        <v>0</v>
      </c>
      <c r="L135" s="40">
        <f t="shared" si="38"/>
        <v>0</v>
      </c>
      <c r="M135" s="40">
        <f t="shared" si="38"/>
        <v>0</v>
      </c>
      <c r="N135" s="40">
        <f t="shared" si="38"/>
        <v>0</v>
      </c>
      <c r="O135" s="40">
        <f t="shared" si="38"/>
        <v>0</v>
      </c>
      <c r="P135" s="40">
        <f t="shared" si="38"/>
        <v>0</v>
      </c>
    </row>
    <row r="136" spans="1:16" s="6" customFormat="1" ht="15" customHeight="1" x14ac:dyDescent="0.25">
      <c r="A136" s="41" t="s">
        <v>152</v>
      </c>
      <c r="B136" s="42" t="s">
        <v>219</v>
      </c>
      <c r="C136" s="84">
        <f>'A. Bilans bez projektu'!C136</f>
        <v>0</v>
      </c>
      <c r="D136" s="84">
        <f>'A. Bilans bez projektu'!D136</f>
        <v>0</v>
      </c>
      <c r="E136" s="84">
        <f>'A. Bilans bez projektu'!E136</f>
        <v>0</v>
      </c>
      <c r="F136" s="84">
        <f>'A. Bilans bez projektu'!F136+'D. Bilans projekt'!C136</f>
        <v>0</v>
      </c>
      <c r="G136" s="84">
        <f>'A. Bilans bez projektu'!G136+'D. Bilans projekt'!D136</f>
        <v>0</v>
      </c>
      <c r="H136" s="84">
        <f>'A. Bilans bez projektu'!H136+'D. Bilans projekt'!E136</f>
        <v>0</v>
      </c>
      <c r="I136" s="84">
        <f>'A. Bilans bez projektu'!I136+'D. Bilans projekt'!F136</f>
        <v>0</v>
      </c>
      <c r="J136" s="84">
        <f>'A. Bilans bez projektu'!J136+'D. Bilans projekt'!G136</f>
        <v>0</v>
      </c>
      <c r="K136" s="84">
        <f>'A. Bilans bez projektu'!K136+'D. Bilans projekt'!H136</f>
        <v>0</v>
      </c>
      <c r="L136" s="84">
        <f>'A. Bilans bez projektu'!L136+'D. Bilans projekt'!I136</f>
        <v>0</v>
      </c>
      <c r="M136" s="84">
        <f>'A. Bilans bez projektu'!M136+'D. Bilans projekt'!J136</f>
        <v>0</v>
      </c>
      <c r="N136" s="84">
        <f>'A. Bilans bez projektu'!N136+'D. Bilans projekt'!K136</f>
        <v>0</v>
      </c>
      <c r="O136" s="84">
        <f>'A. Bilans bez projektu'!O136+'D. Bilans projekt'!L136</f>
        <v>0</v>
      </c>
      <c r="P136" s="84">
        <f>'A. Bilans bez projektu'!P136+'D. Bilans projekt'!M136</f>
        <v>0</v>
      </c>
    </row>
    <row r="137" spans="1:16" s="6" customFormat="1" ht="15" customHeight="1" x14ac:dyDescent="0.25">
      <c r="A137" s="41" t="s">
        <v>159</v>
      </c>
      <c r="B137" s="42" t="s">
        <v>220</v>
      </c>
      <c r="C137" s="84">
        <f>'A. Bilans bez projektu'!C137</f>
        <v>0</v>
      </c>
      <c r="D137" s="84">
        <f>'A. Bilans bez projektu'!D137</f>
        <v>0</v>
      </c>
      <c r="E137" s="84">
        <f>'A. Bilans bez projektu'!E137</f>
        <v>0</v>
      </c>
      <c r="F137" s="84">
        <f>'A. Bilans bez projektu'!F137+'D. Bilans projekt'!C137</f>
        <v>0</v>
      </c>
      <c r="G137" s="84">
        <f>'A. Bilans bez projektu'!G137+'D. Bilans projekt'!D137</f>
        <v>0</v>
      </c>
      <c r="H137" s="84">
        <f>'A. Bilans bez projektu'!H137+'D. Bilans projekt'!E137</f>
        <v>0</v>
      </c>
      <c r="I137" s="84">
        <f>'A. Bilans bez projektu'!I137+'D. Bilans projekt'!F137</f>
        <v>0</v>
      </c>
      <c r="J137" s="84">
        <f>'A. Bilans bez projektu'!J137+'D. Bilans projekt'!G137</f>
        <v>0</v>
      </c>
      <c r="K137" s="84">
        <f>'A. Bilans bez projektu'!K137+'D. Bilans projekt'!H137</f>
        <v>0</v>
      </c>
      <c r="L137" s="84">
        <f>'A. Bilans bez projektu'!L137+'D. Bilans projekt'!I137</f>
        <v>0</v>
      </c>
      <c r="M137" s="84">
        <f>'A. Bilans bez projektu'!M137+'D. Bilans projekt'!J137</f>
        <v>0</v>
      </c>
      <c r="N137" s="84">
        <f>'A. Bilans bez projektu'!N137+'D. Bilans projekt'!K137</f>
        <v>0</v>
      </c>
      <c r="O137" s="84">
        <f>'A. Bilans bez projektu'!O137+'D. Bilans projekt'!L137</f>
        <v>0</v>
      </c>
      <c r="P137" s="84">
        <f>'A. Bilans bez projektu'!P137+'D. Bilans projekt'!M137</f>
        <v>0</v>
      </c>
    </row>
    <row r="138" spans="1:16" s="6" customFormat="1" ht="15" customHeight="1" x14ac:dyDescent="0.25">
      <c r="A138" s="41" t="s">
        <v>161</v>
      </c>
      <c r="B138" s="42" t="s">
        <v>221</v>
      </c>
      <c r="C138" s="84">
        <f>'A. Bilans bez projektu'!C138</f>
        <v>0</v>
      </c>
      <c r="D138" s="84">
        <f>'A. Bilans bez projektu'!D138</f>
        <v>0</v>
      </c>
      <c r="E138" s="84">
        <f>'A. Bilans bez projektu'!E138</f>
        <v>0</v>
      </c>
      <c r="F138" s="84">
        <f>'A. Bilans bez projektu'!F138+'D. Bilans projekt'!C138</f>
        <v>0</v>
      </c>
      <c r="G138" s="84">
        <f>'A. Bilans bez projektu'!G138+'D. Bilans projekt'!D138</f>
        <v>0</v>
      </c>
      <c r="H138" s="84">
        <f>'A. Bilans bez projektu'!H138+'D. Bilans projekt'!E138</f>
        <v>0</v>
      </c>
      <c r="I138" s="84">
        <f>'A. Bilans bez projektu'!I138+'D. Bilans projekt'!F138</f>
        <v>0</v>
      </c>
      <c r="J138" s="84">
        <f>'A. Bilans bez projektu'!J138+'D. Bilans projekt'!G138</f>
        <v>0</v>
      </c>
      <c r="K138" s="84">
        <f>'A. Bilans bez projektu'!K138+'D. Bilans projekt'!H138</f>
        <v>0</v>
      </c>
      <c r="L138" s="84">
        <f>'A. Bilans bez projektu'!L138+'D. Bilans projekt'!I138</f>
        <v>0</v>
      </c>
      <c r="M138" s="84">
        <f>'A. Bilans bez projektu'!M138+'D. Bilans projekt'!J138</f>
        <v>0</v>
      </c>
      <c r="N138" s="84">
        <f>'A. Bilans bez projektu'!N138+'D. Bilans projekt'!K138</f>
        <v>0</v>
      </c>
      <c r="O138" s="84">
        <f>'A. Bilans bez projektu'!O138+'D. Bilans projekt'!L138</f>
        <v>0</v>
      </c>
      <c r="P138" s="84">
        <f>'A. Bilans bez projektu'!P138+'D. Bilans projekt'!M138</f>
        <v>0</v>
      </c>
    </row>
    <row r="139" spans="1:16" s="6" customFormat="1" ht="15" customHeight="1" x14ac:dyDescent="0.25">
      <c r="A139" s="41" t="s">
        <v>227</v>
      </c>
      <c r="B139" s="42" t="s">
        <v>228</v>
      </c>
      <c r="C139" s="56">
        <f>SUM(C140:C141)</f>
        <v>0</v>
      </c>
      <c r="D139" s="56">
        <f t="shared" ref="D139:P139" si="39">SUM(D140:D141)</f>
        <v>0</v>
      </c>
      <c r="E139" s="56">
        <f t="shared" si="39"/>
        <v>0</v>
      </c>
      <c r="F139" s="56">
        <f t="shared" si="39"/>
        <v>0</v>
      </c>
      <c r="G139" s="56">
        <f t="shared" si="39"/>
        <v>0</v>
      </c>
      <c r="H139" s="56">
        <f t="shared" si="39"/>
        <v>0</v>
      </c>
      <c r="I139" s="56">
        <f t="shared" si="39"/>
        <v>0</v>
      </c>
      <c r="J139" s="56">
        <f t="shared" si="39"/>
        <v>0</v>
      </c>
      <c r="K139" s="56">
        <f t="shared" si="39"/>
        <v>0</v>
      </c>
      <c r="L139" s="56">
        <f t="shared" si="39"/>
        <v>0</v>
      </c>
      <c r="M139" s="56">
        <f t="shared" si="39"/>
        <v>0</v>
      </c>
      <c r="N139" s="56">
        <f t="shared" si="39"/>
        <v>0</v>
      </c>
      <c r="O139" s="56">
        <f t="shared" si="39"/>
        <v>0</v>
      </c>
      <c r="P139" s="56">
        <f t="shared" si="39"/>
        <v>0</v>
      </c>
    </row>
    <row r="140" spans="1:16" s="6" customFormat="1" ht="15" customHeight="1" x14ac:dyDescent="0.25">
      <c r="A140" s="41" t="s">
        <v>155</v>
      </c>
      <c r="B140" s="42" t="s">
        <v>179</v>
      </c>
      <c r="C140" s="84">
        <f>'A. Bilans bez projektu'!C140</f>
        <v>0</v>
      </c>
      <c r="D140" s="84">
        <f>'A. Bilans bez projektu'!D140</f>
        <v>0</v>
      </c>
      <c r="E140" s="84">
        <f>'A. Bilans bez projektu'!E140</f>
        <v>0</v>
      </c>
      <c r="F140" s="84">
        <f>'A. Bilans bez projektu'!F140+'D. Bilans projekt'!C140</f>
        <v>0</v>
      </c>
      <c r="G140" s="84">
        <f>'A. Bilans bez projektu'!G140+'D. Bilans projekt'!D140</f>
        <v>0</v>
      </c>
      <c r="H140" s="84">
        <f>'A. Bilans bez projektu'!H140+'D. Bilans projekt'!E140</f>
        <v>0</v>
      </c>
      <c r="I140" s="84">
        <f>'A. Bilans bez projektu'!I140+'D. Bilans projekt'!F140</f>
        <v>0</v>
      </c>
      <c r="J140" s="84">
        <f>'A. Bilans bez projektu'!J140+'D. Bilans projekt'!G140</f>
        <v>0</v>
      </c>
      <c r="K140" s="84">
        <f>'A. Bilans bez projektu'!K140+'D. Bilans projekt'!H140</f>
        <v>0</v>
      </c>
      <c r="L140" s="84">
        <f>'A. Bilans bez projektu'!L140+'D. Bilans projekt'!I140</f>
        <v>0</v>
      </c>
      <c r="M140" s="84">
        <f>'A. Bilans bez projektu'!M140+'D. Bilans projekt'!J140</f>
        <v>0</v>
      </c>
      <c r="N140" s="84">
        <f>'A. Bilans bez projektu'!N140+'D. Bilans projekt'!K140</f>
        <v>0</v>
      </c>
      <c r="O140" s="84">
        <f>'A. Bilans bez projektu'!O140+'D. Bilans projekt'!L140</f>
        <v>0</v>
      </c>
      <c r="P140" s="84">
        <f>'A. Bilans bez projektu'!P140+'D. Bilans projekt'!M140</f>
        <v>0</v>
      </c>
    </row>
    <row r="141" spans="1:16" s="6" customFormat="1" ht="15" customHeight="1" x14ac:dyDescent="0.25">
      <c r="A141" s="41" t="s">
        <v>155</v>
      </c>
      <c r="B141" s="42" t="s">
        <v>226</v>
      </c>
      <c r="C141" s="84">
        <f>'A. Bilans bez projektu'!C141</f>
        <v>0</v>
      </c>
      <c r="D141" s="84">
        <f>'A. Bilans bez projektu'!D141</f>
        <v>0</v>
      </c>
      <c r="E141" s="84">
        <f>'A. Bilans bez projektu'!E141</f>
        <v>0</v>
      </c>
      <c r="F141" s="84">
        <f>'A. Bilans bez projektu'!F141+'D. Bilans projekt'!C141</f>
        <v>0</v>
      </c>
      <c r="G141" s="84">
        <f>'A. Bilans bez projektu'!G141+'D. Bilans projekt'!D141</f>
        <v>0</v>
      </c>
      <c r="H141" s="84">
        <f>'A. Bilans bez projektu'!H141+'D. Bilans projekt'!E141</f>
        <v>0</v>
      </c>
      <c r="I141" s="84">
        <f>'A. Bilans bez projektu'!I141+'D. Bilans projekt'!F141</f>
        <v>0</v>
      </c>
      <c r="J141" s="84">
        <f>'A. Bilans bez projektu'!J141+'D. Bilans projekt'!G141</f>
        <v>0</v>
      </c>
      <c r="K141" s="84">
        <f>'A. Bilans bez projektu'!K141+'D. Bilans projekt'!H141</f>
        <v>0</v>
      </c>
      <c r="L141" s="84">
        <f>'A. Bilans bez projektu'!L141+'D. Bilans projekt'!I141</f>
        <v>0</v>
      </c>
      <c r="M141" s="84">
        <f>'A. Bilans bez projektu'!M141+'D. Bilans projekt'!J141</f>
        <v>0</v>
      </c>
      <c r="N141" s="84">
        <f>'A. Bilans bez projektu'!N141+'D. Bilans projekt'!K141</f>
        <v>0</v>
      </c>
      <c r="O141" s="84">
        <f>'A. Bilans bez projektu'!O141+'D. Bilans projekt'!L141</f>
        <v>0</v>
      </c>
      <c r="P141" s="84">
        <f>'A. Bilans bez projektu'!P141+'D. Bilans projekt'!M141</f>
        <v>0</v>
      </c>
    </row>
    <row r="142" spans="1:16" s="6" customFormat="1" ht="15" customHeight="1" x14ac:dyDescent="0.25">
      <c r="A142" s="41" t="s">
        <v>223</v>
      </c>
      <c r="B142" s="42" t="s">
        <v>229</v>
      </c>
      <c r="C142" s="84">
        <f>'A. Bilans bez projektu'!C142</f>
        <v>0</v>
      </c>
      <c r="D142" s="84">
        <f>'A. Bilans bez projektu'!D142</f>
        <v>0</v>
      </c>
      <c r="E142" s="84">
        <f>'A. Bilans bez projektu'!E142</f>
        <v>0</v>
      </c>
      <c r="F142" s="84">
        <f>'A. Bilans bez projektu'!F142+'D. Bilans projekt'!C142</f>
        <v>0</v>
      </c>
      <c r="G142" s="84">
        <f>'A. Bilans bez projektu'!G142+'D. Bilans projekt'!D142</f>
        <v>0</v>
      </c>
      <c r="H142" s="84">
        <f>'A. Bilans bez projektu'!H142+'D. Bilans projekt'!E142</f>
        <v>0</v>
      </c>
      <c r="I142" s="84">
        <f>'A. Bilans bez projektu'!I142+'D. Bilans projekt'!F142</f>
        <v>0</v>
      </c>
      <c r="J142" s="84">
        <f>'A. Bilans bez projektu'!J142+'D. Bilans projekt'!G142</f>
        <v>0</v>
      </c>
      <c r="K142" s="84">
        <f>'A. Bilans bez projektu'!K142+'D. Bilans projekt'!H142</f>
        <v>0</v>
      </c>
      <c r="L142" s="84">
        <f>'A. Bilans bez projektu'!L142+'D. Bilans projekt'!I142</f>
        <v>0</v>
      </c>
      <c r="M142" s="84">
        <f>'A. Bilans bez projektu'!M142+'D. Bilans projekt'!J142</f>
        <v>0</v>
      </c>
      <c r="N142" s="84">
        <f>'A. Bilans bez projektu'!N142+'D. Bilans projekt'!K142</f>
        <v>0</v>
      </c>
      <c r="O142" s="84">
        <f>'A. Bilans bez projektu'!O142+'D. Bilans projekt'!L142</f>
        <v>0</v>
      </c>
      <c r="P142" s="84">
        <f>'A. Bilans bez projektu'!P142+'D. Bilans projekt'!M142</f>
        <v>0</v>
      </c>
    </row>
    <row r="143" spans="1:16" s="6" customFormat="1" ht="15" customHeight="1" x14ac:dyDescent="0.25">
      <c r="A143" s="41" t="s">
        <v>230</v>
      </c>
      <c r="B143" s="42" t="s">
        <v>222</v>
      </c>
      <c r="C143" s="84">
        <f>'A. Bilans bez projektu'!C143</f>
        <v>0</v>
      </c>
      <c r="D143" s="84">
        <f>'A. Bilans bez projektu'!D143</f>
        <v>0</v>
      </c>
      <c r="E143" s="84">
        <f>'A. Bilans bez projektu'!E143</f>
        <v>0</v>
      </c>
      <c r="F143" s="84">
        <f>'A. Bilans bez projektu'!F143+'D. Bilans projekt'!C143</f>
        <v>0</v>
      </c>
      <c r="G143" s="84">
        <f>'A. Bilans bez projektu'!G143+'D. Bilans projekt'!D143</f>
        <v>0</v>
      </c>
      <c r="H143" s="84">
        <f>'A. Bilans bez projektu'!H143+'D. Bilans projekt'!E143</f>
        <v>0</v>
      </c>
      <c r="I143" s="84">
        <f>'A. Bilans bez projektu'!I143+'D. Bilans projekt'!F143</f>
        <v>0</v>
      </c>
      <c r="J143" s="84">
        <f>'A. Bilans bez projektu'!J143+'D. Bilans projekt'!G143</f>
        <v>0</v>
      </c>
      <c r="K143" s="84">
        <f>'A. Bilans bez projektu'!K143+'D. Bilans projekt'!H143</f>
        <v>0</v>
      </c>
      <c r="L143" s="84">
        <f>'A. Bilans bez projektu'!L143+'D. Bilans projekt'!I143</f>
        <v>0</v>
      </c>
      <c r="M143" s="84">
        <f>'A. Bilans bez projektu'!M143+'D. Bilans projekt'!J143</f>
        <v>0</v>
      </c>
      <c r="N143" s="84">
        <f>'A. Bilans bez projektu'!N143+'D. Bilans projekt'!K143</f>
        <v>0</v>
      </c>
      <c r="O143" s="84">
        <f>'A. Bilans bez projektu'!O143+'D. Bilans projekt'!L143</f>
        <v>0</v>
      </c>
      <c r="P143" s="84">
        <f>'A. Bilans bez projektu'!P143+'D. Bilans projekt'!M143</f>
        <v>0</v>
      </c>
    </row>
    <row r="144" spans="1:16" s="6" customFormat="1" ht="15" customHeight="1" x14ac:dyDescent="0.25">
      <c r="A144" s="41" t="s">
        <v>231</v>
      </c>
      <c r="B144" s="42" t="s">
        <v>182</v>
      </c>
      <c r="C144" s="84">
        <f>'A. Bilans bez projektu'!C144</f>
        <v>0</v>
      </c>
      <c r="D144" s="84">
        <f>'A. Bilans bez projektu'!D144</f>
        <v>0</v>
      </c>
      <c r="E144" s="84">
        <f>'A. Bilans bez projektu'!E144</f>
        <v>0</v>
      </c>
      <c r="F144" s="84">
        <f>'A. Bilans bez projektu'!F144+'D. Bilans projekt'!C144</f>
        <v>0</v>
      </c>
      <c r="G144" s="84">
        <f>'A. Bilans bez projektu'!G144+'D. Bilans projekt'!D144</f>
        <v>0</v>
      </c>
      <c r="H144" s="84">
        <f>'A. Bilans bez projektu'!H144+'D. Bilans projekt'!E144</f>
        <v>0</v>
      </c>
      <c r="I144" s="84">
        <f>'A. Bilans bez projektu'!I144+'D. Bilans projekt'!F144</f>
        <v>0</v>
      </c>
      <c r="J144" s="84">
        <f>'A. Bilans bez projektu'!J144+'D. Bilans projekt'!G144</f>
        <v>0</v>
      </c>
      <c r="K144" s="84">
        <f>'A. Bilans bez projektu'!K144+'D. Bilans projekt'!H144</f>
        <v>0</v>
      </c>
      <c r="L144" s="84">
        <f>'A. Bilans bez projektu'!L144+'D. Bilans projekt'!I144</f>
        <v>0</v>
      </c>
      <c r="M144" s="84">
        <f>'A. Bilans bez projektu'!M144+'D. Bilans projekt'!J144</f>
        <v>0</v>
      </c>
      <c r="N144" s="84">
        <f>'A. Bilans bez projektu'!N144+'D. Bilans projekt'!K144</f>
        <v>0</v>
      </c>
      <c r="O144" s="84">
        <f>'A. Bilans bez projektu'!O144+'D. Bilans projekt'!L144</f>
        <v>0</v>
      </c>
      <c r="P144" s="84">
        <f>'A. Bilans bez projektu'!P144+'D. Bilans projekt'!M144</f>
        <v>0</v>
      </c>
    </row>
    <row r="145" spans="1:16" s="6" customFormat="1" ht="15" customHeight="1" x14ac:dyDescent="0.25">
      <c r="A145" s="41" t="s">
        <v>232</v>
      </c>
      <c r="B145" s="42" t="s">
        <v>233</v>
      </c>
      <c r="C145" s="84">
        <f>'A. Bilans bez projektu'!C145</f>
        <v>0</v>
      </c>
      <c r="D145" s="84">
        <f>'A. Bilans bez projektu'!D145</f>
        <v>0</v>
      </c>
      <c r="E145" s="84">
        <f>'A. Bilans bez projektu'!E145</f>
        <v>0</v>
      </c>
      <c r="F145" s="84">
        <f>'A. Bilans bez projektu'!F145+'D. Bilans projekt'!C145</f>
        <v>0</v>
      </c>
      <c r="G145" s="84">
        <f>'A. Bilans bez projektu'!G145+'D. Bilans projekt'!D145</f>
        <v>0</v>
      </c>
      <c r="H145" s="84">
        <f>'A. Bilans bez projektu'!H145+'D. Bilans projekt'!E145</f>
        <v>0</v>
      </c>
      <c r="I145" s="84">
        <f>'A. Bilans bez projektu'!I145+'D. Bilans projekt'!F145</f>
        <v>0</v>
      </c>
      <c r="J145" s="84">
        <f>'A. Bilans bez projektu'!J145+'D. Bilans projekt'!G145</f>
        <v>0</v>
      </c>
      <c r="K145" s="84">
        <f>'A. Bilans bez projektu'!K145+'D. Bilans projekt'!H145</f>
        <v>0</v>
      </c>
      <c r="L145" s="84">
        <f>'A. Bilans bez projektu'!L145+'D. Bilans projekt'!I145</f>
        <v>0</v>
      </c>
      <c r="M145" s="84">
        <f>'A. Bilans bez projektu'!M145+'D. Bilans projekt'!J145</f>
        <v>0</v>
      </c>
      <c r="N145" s="84">
        <f>'A. Bilans bez projektu'!N145+'D. Bilans projekt'!K145</f>
        <v>0</v>
      </c>
      <c r="O145" s="84">
        <f>'A. Bilans bez projektu'!O145+'D. Bilans projekt'!L145</f>
        <v>0</v>
      </c>
      <c r="P145" s="84">
        <f>'A. Bilans bez projektu'!P145+'D. Bilans projekt'!M145</f>
        <v>0</v>
      </c>
    </row>
    <row r="146" spans="1:16" s="6" customFormat="1" ht="15" customHeight="1" x14ac:dyDescent="0.25">
      <c r="A146" s="41" t="s">
        <v>234</v>
      </c>
      <c r="B146" s="42" t="s">
        <v>181</v>
      </c>
      <c r="C146" s="84">
        <f>'A. Bilans bez projektu'!C146</f>
        <v>0</v>
      </c>
      <c r="D146" s="84">
        <f>'A. Bilans bez projektu'!D146</f>
        <v>0</v>
      </c>
      <c r="E146" s="84">
        <f>'A. Bilans bez projektu'!E146</f>
        <v>0</v>
      </c>
      <c r="F146" s="84">
        <f>'A. Bilans bez projektu'!F146+'D. Bilans projekt'!C146</f>
        <v>0</v>
      </c>
      <c r="G146" s="84">
        <f>'A. Bilans bez projektu'!G146+'D. Bilans projekt'!D146</f>
        <v>0</v>
      </c>
      <c r="H146" s="84">
        <f>'A. Bilans bez projektu'!H146+'D. Bilans projekt'!E146</f>
        <v>0</v>
      </c>
      <c r="I146" s="84">
        <f>'A. Bilans bez projektu'!I146+'D. Bilans projekt'!F146</f>
        <v>0</v>
      </c>
      <c r="J146" s="84">
        <f>'A. Bilans bez projektu'!J146+'D. Bilans projekt'!G146</f>
        <v>0</v>
      </c>
      <c r="K146" s="84">
        <f>'A. Bilans bez projektu'!K146+'D. Bilans projekt'!H146</f>
        <v>0</v>
      </c>
      <c r="L146" s="84">
        <f>'A. Bilans bez projektu'!L146+'D. Bilans projekt'!I146</f>
        <v>0</v>
      </c>
      <c r="M146" s="84">
        <f>'A. Bilans bez projektu'!M146+'D. Bilans projekt'!J146</f>
        <v>0</v>
      </c>
      <c r="N146" s="84">
        <f>'A. Bilans bez projektu'!N146+'D. Bilans projekt'!K146</f>
        <v>0</v>
      </c>
      <c r="O146" s="84">
        <f>'A. Bilans bez projektu'!O146+'D. Bilans projekt'!L146</f>
        <v>0</v>
      </c>
      <c r="P146" s="84">
        <f>'A. Bilans bez projektu'!P146+'D. Bilans projekt'!M146</f>
        <v>0</v>
      </c>
    </row>
    <row r="147" spans="1:16" s="5" customFormat="1" ht="15" customHeight="1" x14ac:dyDescent="0.25">
      <c r="A147" s="53" t="s">
        <v>67</v>
      </c>
      <c r="B147" s="38" t="s">
        <v>235</v>
      </c>
      <c r="C147" s="83">
        <f>'A. Bilans bez projektu'!C147</f>
        <v>0</v>
      </c>
      <c r="D147" s="83">
        <f>'A. Bilans bez projektu'!D147</f>
        <v>0</v>
      </c>
      <c r="E147" s="83">
        <f>'A. Bilans bez projektu'!E147</f>
        <v>0</v>
      </c>
      <c r="F147" s="83">
        <f>'A. Bilans bez projektu'!F147+'D. Bilans projekt'!C147</f>
        <v>0</v>
      </c>
      <c r="G147" s="83">
        <f>'A. Bilans bez projektu'!G147+'D. Bilans projekt'!D147</f>
        <v>0</v>
      </c>
      <c r="H147" s="83">
        <f>'A. Bilans bez projektu'!H147+'D. Bilans projekt'!E147</f>
        <v>0</v>
      </c>
      <c r="I147" s="83">
        <f>'A. Bilans bez projektu'!I147+'D. Bilans projekt'!F147</f>
        <v>0</v>
      </c>
      <c r="J147" s="83">
        <f>'A. Bilans bez projektu'!J147+'D. Bilans projekt'!G147</f>
        <v>0</v>
      </c>
      <c r="K147" s="83">
        <f>'A. Bilans bez projektu'!K147+'D. Bilans projekt'!H147</f>
        <v>0</v>
      </c>
      <c r="L147" s="83">
        <f>'A. Bilans bez projektu'!L147+'D. Bilans projekt'!I147</f>
        <v>0</v>
      </c>
      <c r="M147" s="83">
        <f>'A. Bilans bez projektu'!M147+'D. Bilans projekt'!J147</f>
        <v>0</v>
      </c>
      <c r="N147" s="83">
        <f>'A. Bilans bez projektu'!N147+'D. Bilans projekt'!K147</f>
        <v>0</v>
      </c>
      <c r="O147" s="83">
        <f>'A. Bilans bez projektu'!O147+'D. Bilans projekt'!L147</f>
        <v>0</v>
      </c>
      <c r="P147" s="83">
        <f>'A. Bilans bez projektu'!P147+'D. Bilans projekt'!M147</f>
        <v>0</v>
      </c>
    </row>
    <row r="148" spans="1:16" s="8" customFormat="1" ht="15" customHeight="1" x14ac:dyDescent="0.25">
      <c r="A148" s="32" t="s">
        <v>27</v>
      </c>
      <c r="B148" s="33" t="s">
        <v>238</v>
      </c>
      <c r="C148" s="36">
        <f>SUM(C149:C150)</f>
        <v>0</v>
      </c>
      <c r="D148" s="36">
        <f t="shared" ref="D148:P148" si="40">SUM(D149:D150)</f>
        <v>0</v>
      </c>
      <c r="E148" s="36">
        <f t="shared" si="40"/>
        <v>0</v>
      </c>
      <c r="F148" s="36">
        <f t="shared" si="40"/>
        <v>0</v>
      </c>
      <c r="G148" s="36">
        <f t="shared" si="40"/>
        <v>0</v>
      </c>
      <c r="H148" s="36">
        <f t="shared" si="40"/>
        <v>0</v>
      </c>
      <c r="I148" s="36">
        <f t="shared" si="40"/>
        <v>0</v>
      </c>
      <c r="J148" s="36">
        <f t="shared" si="40"/>
        <v>0</v>
      </c>
      <c r="K148" s="36">
        <f t="shared" si="40"/>
        <v>0</v>
      </c>
      <c r="L148" s="36">
        <f t="shared" si="40"/>
        <v>0</v>
      </c>
      <c r="M148" s="36">
        <f t="shared" si="40"/>
        <v>0</v>
      </c>
      <c r="N148" s="36">
        <f t="shared" si="40"/>
        <v>0</v>
      </c>
      <c r="O148" s="36">
        <f t="shared" si="40"/>
        <v>0</v>
      </c>
      <c r="P148" s="36">
        <f t="shared" si="40"/>
        <v>0</v>
      </c>
    </row>
    <row r="149" spans="1:16" s="5" customFormat="1" ht="15" customHeight="1" x14ac:dyDescent="0.25">
      <c r="A149" s="53" t="s">
        <v>35</v>
      </c>
      <c r="B149" s="38" t="s">
        <v>237</v>
      </c>
      <c r="C149" s="83">
        <f>'A. Bilans bez projektu'!C149</f>
        <v>0</v>
      </c>
      <c r="D149" s="83">
        <f>'A. Bilans bez projektu'!D149</f>
        <v>0</v>
      </c>
      <c r="E149" s="83">
        <f>'A. Bilans bez projektu'!E149</f>
        <v>0</v>
      </c>
      <c r="F149" s="83">
        <f>'A. Bilans bez projektu'!F149+'D. Bilans projekt'!C149</f>
        <v>0</v>
      </c>
      <c r="G149" s="83">
        <f>'A. Bilans bez projektu'!G149+'D. Bilans projekt'!D149</f>
        <v>0</v>
      </c>
      <c r="H149" s="83">
        <f>'A. Bilans bez projektu'!H149+'D. Bilans projekt'!E149</f>
        <v>0</v>
      </c>
      <c r="I149" s="83">
        <f>'A. Bilans bez projektu'!I149+'D. Bilans projekt'!F149</f>
        <v>0</v>
      </c>
      <c r="J149" s="83">
        <f>'A. Bilans bez projektu'!J149+'D. Bilans projekt'!G149</f>
        <v>0</v>
      </c>
      <c r="K149" s="83">
        <f>'A. Bilans bez projektu'!K149+'D. Bilans projekt'!H149</f>
        <v>0</v>
      </c>
      <c r="L149" s="83">
        <f>'A. Bilans bez projektu'!L149+'D. Bilans projekt'!I149</f>
        <v>0</v>
      </c>
      <c r="M149" s="83">
        <f>'A. Bilans bez projektu'!M149+'D. Bilans projekt'!J149</f>
        <v>0</v>
      </c>
      <c r="N149" s="83">
        <f>'A. Bilans bez projektu'!N149+'D. Bilans projekt'!K149</f>
        <v>0</v>
      </c>
      <c r="O149" s="83">
        <f>'A. Bilans bez projektu'!O149+'D. Bilans projekt'!L149</f>
        <v>0</v>
      </c>
      <c r="P149" s="83">
        <f>'A. Bilans bez projektu'!P149+'D. Bilans projekt'!M149</f>
        <v>0</v>
      </c>
    </row>
    <row r="150" spans="1:16" s="5" customFormat="1" ht="15" customHeight="1" x14ac:dyDescent="0.25">
      <c r="A150" s="53" t="s">
        <v>37</v>
      </c>
      <c r="B150" s="38" t="s">
        <v>171</v>
      </c>
      <c r="C150" s="40">
        <f>SUM(C151:C152)</f>
        <v>0</v>
      </c>
      <c r="D150" s="40">
        <f t="shared" ref="D150:P150" si="41">SUM(D151:D152)</f>
        <v>0</v>
      </c>
      <c r="E150" s="40">
        <f t="shared" si="41"/>
        <v>0</v>
      </c>
      <c r="F150" s="40">
        <f t="shared" si="41"/>
        <v>0</v>
      </c>
      <c r="G150" s="40">
        <f t="shared" si="41"/>
        <v>0</v>
      </c>
      <c r="H150" s="40">
        <f t="shared" si="41"/>
        <v>0</v>
      </c>
      <c r="I150" s="40">
        <f t="shared" si="41"/>
        <v>0</v>
      </c>
      <c r="J150" s="40">
        <f t="shared" si="41"/>
        <v>0</v>
      </c>
      <c r="K150" s="40">
        <f t="shared" si="41"/>
        <v>0</v>
      </c>
      <c r="L150" s="40">
        <f t="shared" si="41"/>
        <v>0</v>
      </c>
      <c r="M150" s="40">
        <f t="shared" si="41"/>
        <v>0</v>
      </c>
      <c r="N150" s="40">
        <f t="shared" si="41"/>
        <v>0</v>
      </c>
      <c r="O150" s="40">
        <f t="shared" si="41"/>
        <v>0</v>
      </c>
      <c r="P150" s="40">
        <f t="shared" si="41"/>
        <v>0</v>
      </c>
    </row>
    <row r="151" spans="1:16" s="5" customFormat="1" ht="15" customHeight="1" x14ac:dyDescent="0.25">
      <c r="A151" s="53" t="s">
        <v>155</v>
      </c>
      <c r="B151" s="38" t="s">
        <v>213</v>
      </c>
      <c r="C151" s="83">
        <f>'A. Bilans bez projektu'!C151</f>
        <v>0</v>
      </c>
      <c r="D151" s="83">
        <f>'A. Bilans bez projektu'!D151</f>
        <v>0</v>
      </c>
      <c r="E151" s="83">
        <f>'A. Bilans bez projektu'!E151</f>
        <v>0</v>
      </c>
      <c r="F151" s="83">
        <f>'A. Bilans bez projektu'!F151+'D. Bilans projekt'!C151</f>
        <v>0</v>
      </c>
      <c r="G151" s="83">
        <f>'A. Bilans bez projektu'!G151+'D. Bilans projekt'!D151</f>
        <v>0</v>
      </c>
      <c r="H151" s="83">
        <f>'A. Bilans bez projektu'!H151+'D. Bilans projekt'!E151</f>
        <v>0</v>
      </c>
      <c r="I151" s="83">
        <f>'A. Bilans bez projektu'!I151+'D. Bilans projekt'!F151</f>
        <v>0</v>
      </c>
      <c r="J151" s="83">
        <f>'A. Bilans bez projektu'!J151+'D. Bilans projekt'!G151</f>
        <v>0</v>
      </c>
      <c r="K151" s="83">
        <f>'A. Bilans bez projektu'!K151+'D. Bilans projekt'!H151</f>
        <v>0</v>
      </c>
      <c r="L151" s="83">
        <f>'A. Bilans bez projektu'!L151+'D. Bilans projekt'!I151</f>
        <v>0</v>
      </c>
      <c r="M151" s="83">
        <f>'A. Bilans bez projektu'!M151+'D. Bilans projekt'!J151</f>
        <v>0</v>
      </c>
      <c r="N151" s="83">
        <f>'A. Bilans bez projektu'!N151+'D. Bilans projekt'!K151</f>
        <v>0</v>
      </c>
      <c r="O151" s="83">
        <f>'A. Bilans bez projektu'!O151+'D. Bilans projekt'!L151</f>
        <v>0</v>
      </c>
      <c r="P151" s="83">
        <f>'A. Bilans bez projektu'!P151+'D. Bilans projekt'!M151</f>
        <v>0</v>
      </c>
    </row>
    <row r="152" spans="1:16" s="5" customFormat="1" ht="15" customHeight="1" x14ac:dyDescent="0.25">
      <c r="A152" s="53" t="s">
        <v>155</v>
      </c>
      <c r="B152" s="38" t="s">
        <v>214</v>
      </c>
      <c r="C152" s="83">
        <f>'A. Bilans bez projektu'!C152</f>
        <v>0</v>
      </c>
      <c r="D152" s="83">
        <f>'A. Bilans bez projektu'!D152</f>
        <v>0</v>
      </c>
      <c r="E152" s="83">
        <f>'A. Bilans bez projektu'!E152</f>
        <v>0</v>
      </c>
      <c r="F152" s="83">
        <f>'A. Bilans bez projektu'!F152+'D. Bilans projekt'!C152</f>
        <v>0</v>
      </c>
      <c r="G152" s="83">
        <f>'A. Bilans bez projektu'!G152+'D. Bilans projekt'!D152</f>
        <v>0</v>
      </c>
      <c r="H152" s="83">
        <f>'A. Bilans bez projektu'!H152+'D. Bilans projekt'!E152</f>
        <v>0</v>
      </c>
      <c r="I152" s="83">
        <f>'A. Bilans bez projektu'!I152+'D. Bilans projekt'!F152</f>
        <v>0</v>
      </c>
      <c r="J152" s="83">
        <f>'A. Bilans bez projektu'!J152+'D. Bilans projekt'!G152</f>
        <v>0</v>
      </c>
      <c r="K152" s="83">
        <f>'A. Bilans bez projektu'!K152+'D. Bilans projekt'!H152</f>
        <v>0</v>
      </c>
      <c r="L152" s="83">
        <f>'A. Bilans bez projektu'!L152+'D. Bilans projekt'!I152</f>
        <v>0</v>
      </c>
      <c r="M152" s="83">
        <f>'A. Bilans bez projektu'!M152+'D. Bilans projekt'!J152</f>
        <v>0</v>
      </c>
      <c r="N152" s="83">
        <f>'A. Bilans bez projektu'!N152+'D. Bilans projekt'!K152</f>
        <v>0</v>
      </c>
      <c r="O152" s="83">
        <f>'A. Bilans bez projektu'!O152+'D. Bilans projekt'!L152</f>
        <v>0</v>
      </c>
      <c r="P152" s="83">
        <f>'A. Bilans bez projektu'!P152+'D. Bilans projekt'!M152</f>
        <v>0</v>
      </c>
    </row>
    <row r="153" spans="1:16" ht="15" customHeight="1" x14ac:dyDescent="0.25">
      <c r="A153" s="32"/>
      <c r="B153" s="48" t="s">
        <v>239</v>
      </c>
      <c r="C153" s="34">
        <f>SUM(C94+C106)</f>
        <v>0</v>
      </c>
      <c r="D153" s="34">
        <f t="shared" ref="D153:P153" si="42">SUM(D94+D106)</f>
        <v>0</v>
      </c>
      <c r="E153" s="34">
        <f t="shared" si="42"/>
        <v>0</v>
      </c>
      <c r="F153" s="34">
        <f t="shared" si="42"/>
        <v>0</v>
      </c>
      <c r="G153" s="34">
        <f t="shared" si="42"/>
        <v>0</v>
      </c>
      <c r="H153" s="34">
        <f t="shared" si="42"/>
        <v>0</v>
      </c>
      <c r="I153" s="34">
        <f t="shared" si="42"/>
        <v>0</v>
      </c>
      <c r="J153" s="34">
        <f t="shared" si="42"/>
        <v>0</v>
      </c>
      <c r="K153" s="34">
        <f t="shared" si="42"/>
        <v>0</v>
      </c>
      <c r="L153" s="34">
        <f t="shared" si="42"/>
        <v>0</v>
      </c>
      <c r="M153" s="34">
        <f t="shared" si="42"/>
        <v>0</v>
      </c>
      <c r="N153" s="34">
        <f t="shared" si="42"/>
        <v>0</v>
      </c>
      <c r="O153" s="34">
        <f t="shared" si="42"/>
        <v>0</v>
      </c>
      <c r="P153" s="34">
        <f t="shared" si="42"/>
        <v>0</v>
      </c>
    </row>
    <row r="154" spans="1:16" ht="15.75" x14ac:dyDescent="0.25">
      <c r="A154" s="22"/>
      <c r="B154" s="57" t="s">
        <v>39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2"/>
      <c r="M154" s="22"/>
      <c r="N154" s="22"/>
      <c r="O154" s="22"/>
      <c r="P154" s="22"/>
    </row>
    <row r="155" spans="1:16" ht="15.75" x14ac:dyDescent="0.25">
      <c r="A155" s="22"/>
      <c r="B155" s="22" t="s">
        <v>367</v>
      </c>
      <c r="C155" s="22" t="b">
        <f>C92=C153</f>
        <v>1</v>
      </c>
      <c r="D155" s="22" t="b">
        <f t="shared" ref="D155:P155" si="43">D92=D153</f>
        <v>1</v>
      </c>
      <c r="E155" s="22" t="b">
        <f t="shared" si="43"/>
        <v>1</v>
      </c>
      <c r="F155" s="22" t="b">
        <f t="shared" si="43"/>
        <v>1</v>
      </c>
      <c r="G155" s="22" t="b">
        <f t="shared" si="43"/>
        <v>1</v>
      </c>
      <c r="H155" s="22" t="b">
        <f t="shared" si="43"/>
        <v>1</v>
      </c>
      <c r="I155" s="22" t="b">
        <f t="shared" si="43"/>
        <v>1</v>
      </c>
      <c r="J155" s="22" t="b">
        <f t="shared" si="43"/>
        <v>1</v>
      </c>
      <c r="K155" s="22" t="b">
        <f t="shared" si="43"/>
        <v>1</v>
      </c>
      <c r="L155" s="22" t="b">
        <f t="shared" si="43"/>
        <v>1</v>
      </c>
      <c r="M155" s="22" t="b">
        <f t="shared" si="43"/>
        <v>1</v>
      </c>
      <c r="N155" s="22" t="b">
        <f t="shared" si="43"/>
        <v>1</v>
      </c>
      <c r="O155" s="22" t="b">
        <f t="shared" si="43"/>
        <v>1</v>
      </c>
      <c r="P155" s="22" t="b">
        <f t="shared" si="43"/>
        <v>1</v>
      </c>
    </row>
  </sheetData>
  <sheetProtection algorithmName="SHA-512" hashValue="okRZsz/3pV9LSkFRIutrb1P4UfR4knw3EJa++oMkw8eJXiI7rDa7uw1cKfF7rsDfco6apj/g65sZsinl/qyiUQ==" saltValue="lA1PLEk8gTRT8SI1yS1mrg==" spinCount="100000" sheet="1" formatCells="0" formatColumns="0"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6" zoomScale="70" zoomScaleNormal="70" workbookViewId="0">
      <selection activeCell="F52" sqref="F52"/>
    </sheetView>
  </sheetViews>
  <sheetFormatPr defaultRowHeight="15" x14ac:dyDescent="0.25"/>
  <cols>
    <col min="1" max="1" width="3.28515625" customWidth="1"/>
    <col min="2" max="2" width="68" bestFit="1" customWidth="1"/>
    <col min="3" max="16" width="16.28515625" customWidth="1"/>
  </cols>
  <sheetData>
    <row r="1" spans="1:16" ht="15.75" x14ac:dyDescent="0.25">
      <c r="A1" s="19" t="s">
        <v>19</v>
      </c>
      <c r="B1" s="20" t="s">
        <v>377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5">
      <c r="A2" s="58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59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32" t="s">
        <v>17</v>
      </c>
      <c r="B4" s="60" t="s">
        <v>240</v>
      </c>
      <c r="C4" s="34">
        <f>SUM(C6:C7)</f>
        <v>0</v>
      </c>
      <c r="D4" s="34">
        <f t="shared" ref="D4:P4" si="0">SUM(D6:D7)</f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  <c r="N4" s="34">
        <f t="shared" si="0"/>
        <v>0</v>
      </c>
      <c r="O4" s="34">
        <f t="shared" si="0"/>
        <v>0</v>
      </c>
      <c r="P4" s="34">
        <f t="shared" si="0"/>
        <v>0</v>
      </c>
    </row>
    <row r="5" spans="1:16" s="9" customFormat="1" ht="15" customHeight="1" x14ac:dyDescent="0.25">
      <c r="A5" s="41" t="s">
        <v>155</v>
      </c>
      <c r="B5" s="62" t="s">
        <v>241</v>
      </c>
      <c r="C5" s="77">
        <f>'B. RZiS bez projektu'!C5</f>
        <v>0</v>
      </c>
      <c r="D5" s="77">
        <f>'B. RZiS bez projektu'!D5</f>
        <v>0</v>
      </c>
      <c r="E5" s="77">
        <f>'B. RZiS bez projektu'!E5</f>
        <v>0</v>
      </c>
      <c r="F5" s="77">
        <f>'B. RZiS bez projektu'!F5+'F. RZiS projekt'!C5</f>
        <v>0</v>
      </c>
      <c r="G5" s="77">
        <f>'B. RZiS bez projektu'!G5+'F. RZiS projekt'!D5</f>
        <v>0</v>
      </c>
      <c r="H5" s="77">
        <f>'B. RZiS bez projektu'!H5+'F. RZiS projekt'!E5</f>
        <v>0</v>
      </c>
      <c r="I5" s="77">
        <f>'B. RZiS bez projektu'!I5+'F. RZiS projekt'!F5</f>
        <v>0</v>
      </c>
      <c r="J5" s="77">
        <f>'B. RZiS bez projektu'!J5+'F. RZiS projekt'!G5</f>
        <v>0</v>
      </c>
      <c r="K5" s="77">
        <f>'B. RZiS bez projektu'!K5+'F. RZiS projekt'!H5</f>
        <v>0</v>
      </c>
      <c r="L5" s="77">
        <f>'B. RZiS bez projektu'!L5+'F. RZiS projekt'!I5</f>
        <v>0</v>
      </c>
      <c r="M5" s="77">
        <f>'B. RZiS bez projektu'!M5+'F. RZiS projekt'!J5</f>
        <v>0</v>
      </c>
      <c r="N5" s="77">
        <f>'B. RZiS bez projektu'!N5+'F. RZiS projekt'!K5</f>
        <v>0</v>
      </c>
      <c r="O5" s="77">
        <f>'B. RZiS bez projektu'!O5+'F. RZiS projekt'!L5</f>
        <v>0</v>
      </c>
      <c r="P5" s="77">
        <f>'B. RZiS bez projektu'!P5+'F. RZiS projekt'!M5</f>
        <v>0</v>
      </c>
    </row>
    <row r="6" spans="1:16" ht="15" customHeight="1" x14ac:dyDescent="0.25">
      <c r="A6" s="53" t="s">
        <v>19</v>
      </c>
      <c r="B6" s="64" t="s">
        <v>41</v>
      </c>
      <c r="C6" s="74">
        <f>'B. RZiS bez projektu'!C6</f>
        <v>0</v>
      </c>
      <c r="D6" s="74">
        <f>'B. RZiS bez projektu'!D6</f>
        <v>0</v>
      </c>
      <c r="E6" s="74">
        <f>'B. RZiS bez projektu'!E6</f>
        <v>0</v>
      </c>
      <c r="F6" s="74">
        <f>'B. RZiS bez projektu'!F6+'F. RZiS projekt'!C6</f>
        <v>0</v>
      </c>
      <c r="G6" s="74">
        <f>'B. RZiS bez projektu'!G6+'F. RZiS projekt'!D6</f>
        <v>0</v>
      </c>
      <c r="H6" s="74">
        <f>'B. RZiS bez projektu'!H6+'F. RZiS projekt'!E6</f>
        <v>0</v>
      </c>
      <c r="I6" s="74">
        <f>'B. RZiS bez projektu'!I6+'F. RZiS projekt'!F6</f>
        <v>0</v>
      </c>
      <c r="J6" s="74">
        <f>'B. RZiS bez projektu'!J6+'F. RZiS projekt'!G6</f>
        <v>0</v>
      </c>
      <c r="K6" s="74">
        <f>'B. RZiS bez projektu'!K6+'F. RZiS projekt'!H6</f>
        <v>0</v>
      </c>
      <c r="L6" s="74">
        <f>'B. RZiS bez projektu'!L6+'F. RZiS projekt'!I6</f>
        <v>0</v>
      </c>
      <c r="M6" s="74">
        <f>'B. RZiS bez projektu'!M6+'F. RZiS projekt'!J6</f>
        <v>0</v>
      </c>
      <c r="N6" s="74">
        <f>'B. RZiS bez projektu'!N6+'F. RZiS projekt'!K6</f>
        <v>0</v>
      </c>
      <c r="O6" s="74">
        <f>'B. RZiS bez projektu'!O6+'F. RZiS projekt'!L6</f>
        <v>0</v>
      </c>
      <c r="P6" s="74">
        <f>'B. RZiS bez projektu'!P6+'F. RZiS projekt'!M6</f>
        <v>0</v>
      </c>
    </row>
    <row r="7" spans="1:16" ht="15" customHeight="1" x14ac:dyDescent="0.25">
      <c r="A7" s="53" t="s">
        <v>20</v>
      </c>
      <c r="B7" s="64" t="s">
        <v>42</v>
      </c>
      <c r="C7" s="74">
        <f>'B. RZiS bez projektu'!C7</f>
        <v>0</v>
      </c>
      <c r="D7" s="74">
        <f>'B. RZiS bez projektu'!D7</f>
        <v>0</v>
      </c>
      <c r="E7" s="74">
        <f>'B. RZiS bez projektu'!E7</f>
        <v>0</v>
      </c>
      <c r="F7" s="74">
        <f>'B. RZiS bez projektu'!F7+'F. RZiS projekt'!C7</f>
        <v>0</v>
      </c>
      <c r="G7" s="74">
        <f>'B. RZiS bez projektu'!G7+'F. RZiS projekt'!D7</f>
        <v>0</v>
      </c>
      <c r="H7" s="74">
        <f>'B. RZiS bez projektu'!H7+'F. RZiS projekt'!E7</f>
        <v>0</v>
      </c>
      <c r="I7" s="74">
        <f>'B. RZiS bez projektu'!I7+'F. RZiS projekt'!F7</f>
        <v>0</v>
      </c>
      <c r="J7" s="74">
        <f>'B. RZiS bez projektu'!J7+'F. RZiS projekt'!G7</f>
        <v>0</v>
      </c>
      <c r="K7" s="74">
        <f>'B. RZiS bez projektu'!K7+'F. RZiS projekt'!H7</f>
        <v>0</v>
      </c>
      <c r="L7" s="74">
        <f>'B. RZiS bez projektu'!L7+'F. RZiS projekt'!I7</f>
        <v>0</v>
      </c>
      <c r="M7" s="74">
        <f>'B. RZiS bez projektu'!M7+'F. RZiS projekt'!J7</f>
        <v>0</v>
      </c>
      <c r="N7" s="74">
        <f>'B. RZiS bez projektu'!N7+'F. RZiS projekt'!K7</f>
        <v>0</v>
      </c>
      <c r="O7" s="74">
        <f>'B. RZiS bez projektu'!O7+'F. RZiS projekt'!L7</f>
        <v>0</v>
      </c>
      <c r="P7" s="74">
        <f>'B. RZiS bez projektu'!P7+'F. RZiS projekt'!M7</f>
        <v>0</v>
      </c>
    </row>
    <row r="8" spans="1:16" ht="15" customHeight="1" x14ac:dyDescent="0.25">
      <c r="A8" s="32" t="s">
        <v>29</v>
      </c>
      <c r="B8" s="60" t="s">
        <v>338</v>
      </c>
      <c r="C8" s="34">
        <f>SUM(C10:C11)</f>
        <v>0</v>
      </c>
      <c r="D8" s="34">
        <f t="shared" ref="D8:P8" si="1">SUM(D10:D11)</f>
        <v>0</v>
      </c>
      <c r="E8" s="34">
        <f t="shared" si="1"/>
        <v>0</v>
      </c>
      <c r="F8" s="34">
        <f t="shared" si="1"/>
        <v>0</v>
      </c>
      <c r="G8" s="34">
        <f t="shared" si="1"/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0</v>
      </c>
      <c r="O8" s="34">
        <f t="shared" si="1"/>
        <v>0</v>
      </c>
      <c r="P8" s="34">
        <f t="shared" si="1"/>
        <v>0</v>
      </c>
    </row>
    <row r="9" spans="1:16" ht="15" customHeight="1" x14ac:dyDescent="0.25">
      <c r="A9" s="32" t="s">
        <v>155</v>
      </c>
      <c r="B9" s="62" t="s">
        <v>339</v>
      </c>
      <c r="C9" s="77">
        <f>'B. RZiS bez projektu'!C9</f>
        <v>0</v>
      </c>
      <c r="D9" s="77">
        <f>'B. RZiS bez projektu'!D9</f>
        <v>0</v>
      </c>
      <c r="E9" s="77">
        <f>'B. RZiS bez projektu'!E9</f>
        <v>0</v>
      </c>
      <c r="F9" s="77">
        <f>'B. RZiS bez projektu'!F9+'F. RZiS projekt'!C9</f>
        <v>0</v>
      </c>
      <c r="G9" s="77">
        <f>'B. RZiS bez projektu'!G9+'F. RZiS projekt'!D9</f>
        <v>0</v>
      </c>
      <c r="H9" s="77">
        <f>'B. RZiS bez projektu'!H9+'F. RZiS projekt'!E9</f>
        <v>0</v>
      </c>
      <c r="I9" s="77">
        <f>'B. RZiS bez projektu'!I9+'F. RZiS projekt'!F9</f>
        <v>0</v>
      </c>
      <c r="J9" s="77">
        <f>'B. RZiS bez projektu'!J9+'F. RZiS projekt'!G9</f>
        <v>0</v>
      </c>
      <c r="K9" s="77">
        <f>'B. RZiS bez projektu'!K9+'F. RZiS projekt'!H9</f>
        <v>0</v>
      </c>
      <c r="L9" s="77">
        <f>'B. RZiS bez projektu'!L9+'F. RZiS projekt'!I9</f>
        <v>0</v>
      </c>
      <c r="M9" s="77">
        <f>'B. RZiS bez projektu'!M9+'F. RZiS projekt'!J9</f>
        <v>0</v>
      </c>
      <c r="N9" s="77">
        <f>'B. RZiS bez projektu'!N9+'F. RZiS projekt'!K9</f>
        <v>0</v>
      </c>
      <c r="O9" s="77">
        <f>'B. RZiS bez projektu'!O9+'F. RZiS projekt'!L9</f>
        <v>0</v>
      </c>
      <c r="P9" s="77">
        <f>'B. RZiS bez projektu'!P9+'F. RZiS projekt'!M9</f>
        <v>0</v>
      </c>
    </row>
    <row r="10" spans="1:16" ht="15" customHeight="1" x14ac:dyDescent="0.25">
      <c r="A10" s="53" t="s">
        <v>19</v>
      </c>
      <c r="B10" s="64" t="s">
        <v>340</v>
      </c>
      <c r="C10" s="74">
        <f>'B. RZiS bez projektu'!C10</f>
        <v>0</v>
      </c>
      <c r="D10" s="74">
        <f>'B. RZiS bez projektu'!D10</f>
        <v>0</v>
      </c>
      <c r="E10" s="74">
        <f>'B. RZiS bez projektu'!E10</f>
        <v>0</v>
      </c>
      <c r="F10" s="74">
        <f>'B. RZiS bez projektu'!F10+'F. RZiS projekt'!C10</f>
        <v>0</v>
      </c>
      <c r="G10" s="74">
        <f>'B. RZiS bez projektu'!G10+'F. RZiS projekt'!D10</f>
        <v>0</v>
      </c>
      <c r="H10" s="74">
        <f>'B. RZiS bez projektu'!H10+'F. RZiS projekt'!E10</f>
        <v>0</v>
      </c>
      <c r="I10" s="74">
        <f>'B. RZiS bez projektu'!I10+'F. RZiS projekt'!F10</f>
        <v>0</v>
      </c>
      <c r="J10" s="74">
        <f>'B. RZiS bez projektu'!J10+'F. RZiS projekt'!G10</f>
        <v>0</v>
      </c>
      <c r="K10" s="74">
        <f>'B. RZiS bez projektu'!K10+'F. RZiS projekt'!H10</f>
        <v>0</v>
      </c>
      <c r="L10" s="74">
        <f>'B. RZiS bez projektu'!L10+'F. RZiS projekt'!I10</f>
        <v>0</v>
      </c>
      <c r="M10" s="74">
        <f>'B. RZiS bez projektu'!M10+'F. RZiS projekt'!J10</f>
        <v>0</v>
      </c>
      <c r="N10" s="74">
        <f>'B. RZiS bez projektu'!N10+'F. RZiS projekt'!K10</f>
        <v>0</v>
      </c>
      <c r="O10" s="74">
        <f>'B. RZiS bez projektu'!O10+'F. RZiS projekt'!L10</f>
        <v>0</v>
      </c>
      <c r="P10" s="74">
        <f>'B. RZiS bez projektu'!P10+'F. RZiS projekt'!M10</f>
        <v>0</v>
      </c>
    </row>
    <row r="11" spans="1:16" ht="15" customHeight="1" x14ac:dyDescent="0.25">
      <c r="A11" s="53" t="s">
        <v>20</v>
      </c>
      <c r="B11" s="64" t="s">
        <v>46</v>
      </c>
      <c r="C11" s="74">
        <f>'B. RZiS bez projektu'!C11</f>
        <v>0</v>
      </c>
      <c r="D11" s="74">
        <f>'B. RZiS bez projektu'!D11</f>
        <v>0</v>
      </c>
      <c r="E11" s="74">
        <f>'B. RZiS bez projektu'!E11</f>
        <v>0</v>
      </c>
      <c r="F11" s="74">
        <f>'B. RZiS bez projektu'!F11+'F. RZiS projekt'!C11</f>
        <v>0</v>
      </c>
      <c r="G11" s="74">
        <f>'B. RZiS bez projektu'!G11+'F. RZiS projekt'!D11</f>
        <v>0</v>
      </c>
      <c r="H11" s="74">
        <f>'B. RZiS bez projektu'!H11+'F. RZiS projekt'!E11</f>
        <v>0</v>
      </c>
      <c r="I11" s="74">
        <f>'B. RZiS bez projektu'!I11+'F. RZiS projekt'!F11</f>
        <v>0</v>
      </c>
      <c r="J11" s="74">
        <f>'B. RZiS bez projektu'!J11+'F. RZiS projekt'!G11</f>
        <v>0</v>
      </c>
      <c r="K11" s="74">
        <f>'B. RZiS bez projektu'!K11+'F. RZiS projekt'!H11</f>
        <v>0</v>
      </c>
      <c r="L11" s="74">
        <f>'B. RZiS bez projektu'!L11+'F. RZiS projekt'!I11</f>
        <v>0</v>
      </c>
      <c r="M11" s="74">
        <f>'B. RZiS bez projektu'!M11+'F. RZiS projekt'!J11</f>
        <v>0</v>
      </c>
      <c r="N11" s="74">
        <f>'B. RZiS bez projektu'!N11+'F. RZiS projekt'!K11</f>
        <v>0</v>
      </c>
      <c r="O11" s="74">
        <f>'B. RZiS bez projektu'!O11+'F. RZiS projekt'!L11</f>
        <v>0</v>
      </c>
      <c r="P11" s="74">
        <f>'B. RZiS bez projektu'!P11+'F. RZiS projekt'!M11</f>
        <v>0</v>
      </c>
    </row>
    <row r="12" spans="1:16" ht="15" customHeight="1" x14ac:dyDescent="0.25">
      <c r="A12" s="32" t="s">
        <v>32</v>
      </c>
      <c r="B12" s="60" t="s">
        <v>341</v>
      </c>
      <c r="C12" s="34">
        <f>C4-C8</f>
        <v>0</v>
      </c>
      <c r="D12" s="34">
        <f t="shared" ref="D12:P12" si="2">D4-D8</f>
        <v>0</v>
      </c>
      <c r="E12" s="34">
        <f t="shared" si="2"/>
        <v>0</v>
      </c>
      <c r="F12" s="34">
        <f t="shared" si="2"/>
        <v>0</v>
      </c>
      <c r="G12" s="34">
        <f t="shared" si="2"/>
        <v>0</v>
      </c>
      <c r="H12" s="34">
        <f t="shared" si="2"/>
        <v>0</v>
      </c>
      <c r="I12" s="34">
        <f t="shared" si="2"/>
        <v>0</v>
      </c>
      <c r="J12" s="34">
        <f t="shared" si="2"/>
        <v>0</v>
      </c>
      <c r="K12" s="34">
        <f t="shared" si="2"/>
        <v>0</v>
      </c>
      <c r="L12" s="34">
        <f t="shared" si="2"/>
        <v>0</v>
      </c>
      <c r="M12" s="34">
        <f t="shared" si="2"/>
        <v>0</v>
      </c>
      <c r="N12" s="34">
        <f t="shared" si="2"/>
        <v>0</v>
      </c>
      <c r="O12" s="34">
        <f t="shared" si="2"/>
        <v>0</v>
      </c>
      <c r="P12" s="34">
        <f t="shared" si="2"/>
        <v>0</v>
      </c>
    </row>
    <row r="13" spans="1:16" ht="15" customHeight="1" x14ac:dyDescent="0.25">
      <c r="A13" s="32" t="s">
        <v>47</v>
      </c>
      <c r="B13" s="60" t="s">
        <v>342</v>
      </c>
      <c r="C13" s="52">
        <f>'B. RZiS bez projektu'!C13</f>
        <v>0</v>
      </c>
      <c r="D13" s="52">
        <f>'B. RZiS bez projektu'!D13</f>
        <v>0</v>
      </c>
      <c r="E13" s="52">
        <f>'B. RZiS bez projektu'!E13</f>
        <v>0</v>
      </c>
      <c r="F13" s="52">
        <f>'B. RZiS bez projektu'!F13+'F. RZiS projekt'!C13</f>
        <v>0</v>
      </c>
      <c r="G13" s="52">
        <f>'B. RZiS bez projektu'!G13+'F. RZiS projekt'!D13</f>
        <v>0</v>
      </c>
      <c r="H13" s="52">
        <f>'B. RZiS bez projektu'!H13+'F. RZiS projekt'!E13</f>
        <v>0</v>
      </c>
      <c r="I13" s="52">
        <f>'B. RZiS bez projektu'!I13+'F. RZiS projekt'!F13</f>
        <v>0</v>
      </c>
      <c r="J13" s="52">
        <f>'B. RZiS bez projektu'!J13+'F. RZiS projekt'!G13</f>
        <v>0</v>
      </c>
      <c r="K13" s="52">
        <f>'B. RZiS bez projektu'!K13+'F. RZiS projekt'!H13</f>
        <v>0</v>
      </c>
      <c r="L13" s="52">
        <f>'B. RZiS bez projektu'!L13+'F. RZiS projekt'!I13</f>
        <v>0</v>
      </c>
      <c r="M13" s="52">
        <f>'B. RZiS bez projektu'!M13+'F. RZiS projekt'!J13</f>
        <v>0</v>
      </c>
      <c r="N13" s="52">
        <f>'B. RZiS bez projektu'!N13+'F. RZiS projekt'!K13</f>
        <v>0</v>
      </c>
      <c r="O13" s="52">
        <f>'B. RZiS bez projektu'!O13+'F. RZiS projekt'!L13</f>
        <v>0</v>
      </c>
      <c r="P13" s="52">
        <f>'B. RZiS bez projektu'!P13+'F. RZiS projekt'!M13</f>
        <v>0</v>
      </c>
    </row>
    <row r="14" spans="1:16" ht="15" customHeight="1" x14ac:dyDescent="0.25">
      <c r="A14" s="32" t="s">
        <v>50</v>
      </c>
      <c r="B14" s="60" t="s">
        <v>343</v>
      </c>
      <c r="C14" s="52">
        <f>'B. RZiS bez projektu'!C14</f>
        <v>0</v>
      </c>
      <c r="D14" s="52">
        <f>'B. RZiS bez projektu'!D14</f>
        <v>0</v>
      </c>
      <c r="E14" s="52">
        <f>'B. RZiS bez projektu'!E14</f>
        <v>0</v>
      </c>
      <c r="F14" s="52">
        <f>'B. RZiS bez projektu'!F14+'F. RZiS projekt'!C14</f>
        <v>0</v>
      </c>
      <c r="G14" s="52">
        <f>'B. RZiS bez projektu'!G14+'F. RZiS projekt'!D14</f>
        <v>0</v>
      </c>
      <c r="H14" s="52">
        <f>'B. RZiS bez projektu'!H14+'F. RZiS projekt'!E14</f>
        <v>0</v>
      </c>
      <c r="I14" s="52">
        <f>'B. RZiS bez projektu'!I14+'F. RZiS projekt'!F14</f>
        <v>0</v>
      </c>
      <c r="J14" s="52">
        <f>'B. RZiS bez projektu'!J14+'F. RZiS projekt'!G14</f>
        <v>0</v>
      </c>
      <c r="K14" s="52">
        <f>'B. RZiS bez projektu'!K14+'F. RZiS projekt'!H14</f>
        <v>0</v>
      </c>
      <c r="L14" s="52">
        <f>'B. RZiS bez projektu'!L14+'F. RZiS projekt'!I14</f>
        <v>0</v>
      </c>
      <c r="M14" s="52">
        <f>'B. RZiS bez projektu'!M14+'F. RZiS projekt'!J14</f>
        <v>0</v>
      </c>
      <c r="N14" s="52">
        <f>'B. RZiS bez projektu'!N14+'F. RZiS projekt'!K14</f>
        <v>0</v>
      </c>
      <c r="O14" s="52">
        <f>'B. RZiS bez projektu'!O14+'F. RZiS projekt'!L14</f>
        <v>0</v>
      </c>
      <c r="P14" s="52">
        <f>'B. RZiS bez projektu'!P14+'F. RZiS projekt'!M14</f>
        <v>0</v>
      </c>
    </row>
    <row r="15" spans="1:16" ht="15" customHeight="1" x14ac:dyDescent="0.25">
      <c r="A15" s="32" t="s">
        <v>52</v>
      </c>
      <c r="B15" s="60" t="s">
        <v>344</v>
      </c>
      <c r="C15" s="34">
        <f>C12-C13-C14</f>
        <v>0</v>
      </c>
      <c r="D15" s="34">
        <f t="shared" ref="D15:P15" si="3">D12-D13-D14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  <c r="J15" s="34">
        <f t="shared" si="3"/>
        <v>0</v>
      </c>
      <c r="K15" s="34">
        <f t="shared" si="3"/>
        <v>0</v>
      </c>
      <c r="L15" s="34">
        <f t="shared" si="3"/>
        <v>0</v>
      </c>
      <c r="M15" s="34">
        <f t="shared" si="3"/>
        <v>0</v>
      </c>
      <c r="N15" s="34">
        <f t="shared" si="3"/>
        <v>0</v>
      </c>
      <c r="O15" s="34">
        <f t="shared" si="3"/>
        <v>0</v>
      </c>
      <c r="P15" s="34">
        <f t="shared" si="3"/>
        <v>0</v>
      </c>
    </row>
    <row r="16" spans="1:16" ht="15" customHeight="1" x14ac:dyDescent="0.25">
      <c r="A16" s="32" t="s">
        <v>53</v>
      </c>
      <c r="B16" s="60" t="s">
        <v>48</v>
      </c>
      <c r="C16" s="34">
        <f>SUM(C17:C20)</f>
        <v>0</v>
      </c>
      <c r="D16" s="34">
        <f t="shared" ref="D16:P16" si="4">SUM(D17:D20)</f>
        <v>0</v>
      </c>
      <c r="E16" s="34">
        <f t="shared" si="4"/>
        <v>0</v>
      </c>
      <c r="F16" s="34">
        <f t="shared" si="4"/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>
        <f t="shared" si="4"/>
        <v>0</v>
      </c>
      <c r="P16" s="34">
        <f t="shared" si="4"/>
        <v>0</v>
      </c>
    </row>
    <row r="17" spans="1:16" ht="15" customHeight="1" x14ac:dyDescent="0.25">
      <c r="A17" s="53" t="s">
        <v>19</v>
      </c>
      <c r="B17" s="64" t="s">
        <v>242</v>
      </c>
      <c r="C17" s="74">
        <f>'B. RZiS bez projektu'!C17</f>
        <v>0</v>
      </c>
      <c r="D17" s="74">
        <f>'B. RZiS bez projektu'!D17</f>
        <v>0</v>
      </c>
      <c r="E17" s="74">
        <f>'B. RZiS bez projektu'!E17</f>
        <v>0</v>
      </c>
      <c r="F17" s="74">
        <f>'B. RZiS bez projektu'!F17+'F. RZiS projekt'!C17</f>
        <v>0</v>
      </c>
      <c r="G17" s="74">
        <f>'B. RZiS bez projektu'!G17+'F. RZiS projekt'!D17</f>
        <v>0</v>
      </c>
      <c r="H17" s="74">
        <f>'B. RZiS bez projektu'!H17+'F. RZiS projekt'!E17</f>
        <v>0</v>
      </c>
      <c r="I17" s="74">
        <f>'B. RZiS bez projektu'!I17+'F. RZiS projekt'!F17</f>
        <v>0</v>
      </c>
      <c r="J17" s="74">
        <f>'B. RZiS bez projektu'!J17+'F. RZiS projekt'!G17</f>
        <v>0</v>
      </c>
      <c r="K17" s="74">
        <f>'B. RZiS bez projektu'!K17+'F. RZiS projekt'!H17</f>
        <v>0</v>
      </c>
      <c r="L17" s="74">
        <f>'B. RZiS bez projektu'!L17+'F. RZiS projekt'!I17</f>
        <v>0</v>
      </c>
      <c r="M17" s="74">
        <f>'B. RZiS bez projektu'!M17+'F. RZiS projekt'!J17</f>
        <v>0</v>
      </c>
      <c r="N17" s="74">
        <f>'B. RZiS bez projektu'!N17+'F. RZiS projekt'!K17</f>
        <v>0</v>
      </c>
      <c r="O17" s="74">
        <f>'B. RZiS bez projektu'!O17+'F. RZiS projekt'!L17</f>
        <v>0</v>
      </c>
      <c r="P17" s="74">
        <f>'B. RZiS bez projektu'!P17+'F. RZiS projekt'!M17</f>
        <v>0</v>
      </c>
    </row>
    <row r="18" spans="1:16" ht="15" customHeight="1" x14ac:dyDescent="0.25">
      <c r="A18" s="53" t="s">
        <v>20</v>
      </c>
      <c r="B18" s="64" t="s">
        <v>49</v>
      </c>
      <c r="C18" s="74">
        <f>'B. RZiS bez projektu'!C18</f>
        <v>0</v>
      </c>
      <c r="D18" s="74">
        <f>'B. RZiS bez projektu'!D18</f>
        <v>0</v>
      </c>
      <c r="E18" s="74">
        <f>'B. RZiS bez projektu'!E18</f>
        <v>0</v>
      </c>
      <c r="F18" s="74">
        <f>'B. RZiS bez projektu'!F18+'F. RZiS projekt'!C18</f>
        <v>0</v>
      </c>
      <c r="G18" s="74">
        <f>'B. RZiS bez projektu'!G18+'F. RZiS projekt'!D18</f>
        <v>0</v>
      </c>
      <c r="H18" s="74">
        <f>'B. RZiS bez projektu'!H18+'F. RZiS projekt'!E18</f>
        <v>0</v>
      </c>
      <c r="I18" s="74">
        <f>'B. RZiS bez projektu'!I18+'F. RZiS projekt'!F18</f>
        <v>0</v>
      </c>
      <c r="J18" s="74">
        <f>'B. RZiS bez projektu'!J18+'F. RZiS projekt'!G18</f>
        <v>0</v>
      </c>
      <c r="K18" s="74">
        <f>'B. RZiS bez projektu'!K18+'F. RZiS projekt'!H18</f>
        <v>0</v>
      </c>
      <c r="L18" s="74">
        <f>'B. RZiS bez projektu'!L18+'F. RZiS projekt'!I18</f>
        <v>0</v>
      </c>
      <c r="M18" s="74">
        <f>'B. RZiS bez projektu'!M18+'F. RZiS projekt'!J18</f>
        <v>0</v>
      </c>
      <c r="N18" s="74">
        <f>'B. RZiS bez projektu'!N18+'F. RZiS projekt'!K18</f>
        <v>0</v>
      </c>
      <c r="O18" s="74">
        <f>'B. RZiS bez projektu'!O18+'F. RZiS projekt'!L18</f>
        <v>0</v>
      </c>
      <c r="P18" s="74">
        <f>'B. RZiS bez projektu'!P18+'F. RZiS projekt'!M18</f>
        <v>0</v>
      </c>
    </row>
    <row r="19" spans="1:16" ht="15" customHeight="1" x14ac:dyDescent="0.25">
      <c r="A19" s="53" t="s">
        <v>26</v>
      </c>
      <c r="B19" s="64" t="s">
        <v>243</v>
      </c>
      <c r="C19" s="74">
        <f>'B. RZiS bez projektu'!C19</f>
        <v>0</v>
      </c>
      <c r="D19" s="74">
        <f>'B. RZiS bez projektu'!D19</f>
        <v>0</v>
      </c>
      <c r="E19" s="74">
        <f>'B. RZiS bez projektu'!E19</f>
        <v>0</v>
      </c>
      <c r="F19" s="74">
        <f>'B. RZiS bez projektu'!F19+'F. RZiS projekt'!C19</f>
        <v>0</v>
      </c>
      <c r="G19" s="74">
        <f>'B. RZiS bez projektu'!G19+'F. RZiS projekt'!D19</f>
        <v>0</v>
      </c>
      <c r="H19" s="74">
        <f>'B. RZiS bez projektu'!H19+'F. RZiS projekt'!E19</f>
        <v>0</v>
      </c>
      <c r="I19" s="74">
        <f>'B. RZiS bez projektu'!I19+'F. RZiS projekt'!F19</f>
        <v>0</v>
      </c>
      <c r="J19" s="74">
        <f>'B. RZiS bez projektu'!J19+'F. RZiS projekt'!G19</f>
        <v>0</v>
      </c>
      <c r="K19" s="74">
        <f>'B. RZiS bez projektu'!K19+'F. RZiS projekt'!H19</f>
        <v>0</v>
      </c>
      <c r="L19" s="74">
        <f>'B. RZiS bez projektu'!L19+'F. RZiS projekt'!I19</f>
        <v>0</v>
      </c>
      <c r="M19" s="74">
        <f>'B. RZiS bez projektu'!M19+'F. RZiS projekt'!J19</f>
        <v>0</v>
      </c>
      <c r="N19" s="74">
        <f>'B. RZiS bez projektu'!N19+'F. RZiS projekt'!K19</f>
        <v>0</v>
      </c>
      <c r="O19" s="74">
        <f>'B. RZiS bez projektu'!O19+'F. RZiS projekt'!L19</f>
        <v>0</v>
      </c>
      <c r="P19" s="74">
        <f>'B. RZiS bez projektu'!P19+'F. RZiS projekt'!M19</f>
        <v>0</v>
      </c>
    </row>
    <row r="20" spans="1:16" ht="15" customHeight="1" x14ac:dyDescent="0.25">
      <c r="A20" s="53" t="s">
        <v>27</v>
      </c>
      <c r="B20" s="64" t="s">
        <v>244</v>
      </c>
      <c r="C20" s="74">
        <f>'B. RZiS bez projektu'!C20</f>
        <v>0</v>
      </c>
      <c r="D20" s="74">
        <f>'B. RZiS bez projektu'!D20</f>
        <v>0</v>
      </c>
      <c r="E20" s="74">
        <f>'B. RZiS bez projektu'!E20</f>
        <v>0</v>
      </c>
      <c r="F20" s="74">
        <f>'B. RZiS bez projektu'!F20+'F. RZiS projekt'!C20</f>
        <v>0</v>
      </c>
      <c r="G20" s="74">
        <f>'B. RZiS bez projektu'!G20+'F. RZiS projekt'!D20</f>
        <v>0</v>
      </c>
      <c r="H20" s="74">
        <f>'B. RZiS bez projektu'!H20+'F. RZiS projekt'!E20</f>
        <v>0</v>
      </c>
      <c r="I20" s="74">
        <f>'B. RZiS bez projektu'!I20+'F. RZiS projekt'!F20</f>
        <v>0</v>
      </c>
      <c r="J20" s="74">
        <f>'B. RZiS bez projektu'!J20+'F. RZiS projekt'!G20</f>
        <v>0</v>
      </c>
      <c r="K20" s="74">
        <f>'B. RZiS bez projektu'!K20+'F. RZiS projekt'!H20</f>
        <v>0</v>
      </c>
      <c r="L20" s="74">
        <f>'B. RZiS bez projektu'!L20+'F. RZiS projekt'!I20</f>
        <v>0</v>
      </c>
      <c r="M20" s="74">
        <f>'B. RZiS bez projektu'!M20+'F. RZiS projekt'!J20</f>
        <v>0</v>
      </c>
      <c r="N20" s="74">
        <f>'B. RZiS bez projektu'!N20+'F. RZiS projekt'!K20</f>
        <v>0</v>
      </c>
      <c r="O20" s="74">
        <f>'B. RZiS bez projektu'!O20+'F. RZiS projekt'!L20</f>
        <v>0</v>
      </c>
      <c r="P20" s="74">
        <f>'B. RZiS bez projektu'!P20+'F. RZiS projekt'!M20</f>
        <v>0</v>
      </c>
    </row>
    <row r="21" spans="1:16" ht="15" customHeight="1" x14ac:dyDescent="0.25">
      <c r="A21" s="32" t="s">
        <v>55</v>
      </c>
      <c r="B21" s="60" t="s">
        <v>51</v>
      </c>
      <c r="C21" s="34">
        <f>SUM(C22:C24)</f>
        <v>0</v>
      </c>
      <c r="D21" s="34">
        <f t="shared" ref="D21:P21" si="5">SUM(D22:D24)</f>
        <v>0</v>
      </c>
      <c r="E21" s="34">
        <f t="shared" si="5"/>
        <v>0</v>
      </c>
      <c r="F21" s="34">
        <f t="shared" si="5"/>
        <v>0</v>
      </c>
      <c r="G21" s="34">
        <f t="shared" si="5"/>
        <v>0</v>
      </c>
      <c r="H21" s="34">
        <f t="shared" si="5"/>
        <v>0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34">
        <f t="shared" si="5"/>
        <v>0</v>
      </c>
      <c r="N21" s="34">
        <f t="shared" si="5"/>
        <v>0</v>
      </c>
      <c r="O21" s="34">
        <f t="shared" si="5"/>
        <v>0</v>
      </c>
      <c r="P21" s="34">
        <f t="shared" si="5"/>
        <v>0</v>
      </c>
    </row>
    <row r="22" spans="1:16" ht="15" customHeight="1" x14ac:dyDescent="0.25">
      <c r="A22" s="53" t="s">
        <v>19</v>
      </c>
      <c r="B22" s="64" t="s">
        <v>245</v>
      </c>
      <c r="C22" s="74">
        <f>'B. RZiS bez projektu'!C22</f>
        <v>0</v>
      </c>
      <c r="D22" s="74">
        <f>'B. RZiS bez projektu'!D22</f>
        <v>0</v>
      </c>
      <c r="E22" s="74">
        <f>'B. RZiS bez projektu'!E22</f>
        <v>0</v>
      </c>
      <c r="F22" s="74">
        <f>'B. RZiS bez projektu'!F22+'F. RZiS projekt'!C22</f>
        <v>0</v>
      </c>
      <c r="G22" s="74">
        <f>'B. RZiS bez projektu'!G22+'F. RZiS projekt'!D22</f>
        <v>0</v>
      </c>
      <c r="H22" s="74">
        <f>'B. RZiS bez projektu'!H22+'F. RZiS projekt'!E22</f>
        <v>0</v>
      </c>
      <c r="I22" s="74">
        <f>'B. RZiS bez projektu'!I22+'F. RZiS projekt'!F22</f>
        <v>0</v>
      </c>
      <c r="J22" s="74">
        <f>'B. RZiS bez projektu'!J22+'F. RZiS projekt'!G22</f>
        <v>0</v>
      </c>
      <c r="K22" s="74">
        <f>'B. RZiS bez projektu'!K22+'F. RZiS projekt'!H22</f>
        <v>0</v>
      </c>
      <c r="L22" s="74">
        <f>'B. RZiS bez projektu'!L22+'F. RZiS projekt'!I22</f>
        <v>0</v>
      </c>
      <c r="M22" s="74">
        <f>'B. RZiS bez projektu'!M22+'F. RZiS projekt'!J22</f>
        <v>0</v>
      </c>
      <c r="N22" s="74">
        <f>'B. RZiS bez projektu'!N22+'F. RZiS projekt'!K22</f>
        <v>0</v>
      </c>
      <c r="O22" s="74">
        <f>'B. RZiS bez projektu'!O22+'F. RZiS projekt'!L22</f>
        <v>0</v>
      </c>
      <c r="P22" s="74">
        <f>'B. RZiS bez projektu'!P22+'F. RZiS projekt'!M22</f>
        <v>0</v>
      </c>
    </row>
    <row r="23" spans="1:16" ht="15" customHeight="1" x14ac:dyDescent="0.25">
      <c r="A23" s="53" t="s">
        <v>20</v>
      </c>
      <c r="B23" s="64" t="s">
        <v>243</v>
      </c>
      <c r="C23" s="74">
        <f>'B. RZiS bez projektu'!C23</f>
        <v>0</v>
      </c>
      <c r="D23" s="74">
        <f>'B. RZiS bez projektu'!D23</f>
        <v>0</v>
      </c>
      <c r="E23" s="74">
        <f>'B. RZiS bez projektu'!E23</f>
        <v>0</v>
      </c>
      <c r="F23" s="74">
        <f>'B. RZiS bez projektu'!F23+'F. RZiS projekt'!C23</f>
        <v>0</v>
      </c>
      <c r="G23" s="74">
        <f>'B. RZiS bez projektu'!G23+'F. RZiS projekt'!D23</f>
        <v>0</v>
      </c>
      <c r="H23" s="74">
        <f>'B. RZiS bez projektu'!H23+'F. RZiS projekt'!E23</f>
        <v>0</v>
      </c>
      <c r="I23" s="74">
        <f>'B. RZiS bez projektu'!I23+'F. RZiS projekt'!F23</f>
        <v>0</v>
      </c>
      <c r="J23" s="74">
        <f>'B. RZiS bez projektu'!J23+'F. RZiS projekt'!G23</f>
        <v>0</v>
      </c>
      <c r="K23" s="74">
        <f>'B. RZiS bez projektu'!K23+'F. RZiS projekt'!H23</f>
        <v>0</v>
      </c>
      <c r="L23" s="74">
        <f>'B. RZiS bez projektu'!L23+'F. RZiS projekt'!I23</f>
        <v>0</v>
      </c>
      <c r="M23" s="74">
        <f>'B. RZiS bez projektu'!M23+'F. RZiS projekt'!J23</f>
        <v>0</v>
      </c>
      <c r="N23" s="74">
        <f>'B. RZiS bez projektu'!N23+'F. RZiS projekt'!K23</f>
        <v>0</v>
      </c>
      <c r="O23" s="74">
        <f>'B. RZiS bez projektu'!O23+'F. RZiS projekt'!L23</f>
        <v>0</v>
      </c>
      <c r="P23" s="74">
        <f>'B. RZiS bez projektu'!P23+'F. RZiS projekt'!M23</f>
        <v>0</v>
      </c>
    </row>
    <row r="24" spans="1:16" ht="15" customHeight="1" x14ac:dyDescent="0.25">
      <c r="A24" s="53" t="s">
        <v>26</v>
      </c>
      <c r="B24" s="64" t="s">
        <v>246</v>
      </c>
      <c r="C24" s="74">
        <f>'B. RZiS bez projektu'!C24</f>
        <v>0</v>
      </c>
      <c r="D24" s="74">
        <f>'B. RZiS bez projektu'!D24</f>
        <v>0</v>
      </c>
      <c r="E24" s="74">
        <f>'B. RZiS bez projektu'!E24</f>
        <v>0</v>
      </c>
      <c r="F24" s="74">
        <f>'B. RZiS bez projektu'!F24+'F. RZiS projekt'!C24</f>
        <v>0</v>
      </c>
      <c r="G24" s="74">
        <f>'B. RZiS bez projektu'!G24+'F. RZiS projekt'!D24</f>
        <v>0</v>
      </c>
      <c r="H24" s="74">
        <f>'B. RZiS bez projektu'!H24+'F. RZiS projekt'!E24</f>
        <v>0</v>
      </c>
      <c r="I24" s="74">
        <f>'B. RZiS bez projektu'!I24+'F. RZiS projekt'!F24</f>
        <v>0</v>
      </c>
      <c r="J24" s="74">
        <f>'B. RZiS bez projektu'!J24+'F. RZiS projekt'!G24</f>
        <v>0</v>
      </c>
      <c r="K24" s="74">
        <f>'B. RZiS bez projektu'!K24+'F. RZiS projekt'!H24</f>
        <v>0</v>
      </c>
      <c r="L24" s="74">
        <f>'B. RZiS bez projektu'!L24+'F. RZiS projekt'!I24</f>
        <v>0</v>
      </c>
      <c r="M24" s="74">
        <f>'B. RZiS bez projektu'!M24+'F. RZiS projekt'!J24</f>
        <v>0</v>
      </c>
      <c r="N24" s="74">
        <f>'B. RZiS bez projektu'!N24+'F. RZiS projekt'!K24</f>
        <v>0</v>
      </c>
      <c r="O24" s="74">
        <f>'B. RZiS bez projektu'!O24+'F. RZiS projekt'!L24</f>
        <v>0</v>
      </c>
      <c r="P24" s="74">
        <f>'B. RZiS bez projektu'!P24+'F. RZiS projekt'!M24</f>
        <v>0</v>
      </c>
    </row>
    <row r="25" spans="1:16" ht="15" customHeight="1" x14ac:dyDescent="0.25">
      <c r="A25" s="32" t="s">
        <v>57</v>
      </c>
      <c r="B25" s="60" t="s">
        <v>345</v>
      </c>
      <c r="C25" s="34">
        <f>C15+C16-C21</f>
        <v>0</v>
      </c>
      <c r="D25" s="34">
        <f t="shared" ref="D25:P25" si="6">D15+D16-D21</f>
        <v>0</v>
      </c>
      <c r="E25" s="34">
        <f t="shared" si="6"/>
        <v>0</v>
      </c>
      <c r="F25" s="34">
        <f t="shared" si="6"/>
        <v>0</v>
      </c>
      <c r="G25" s="34">
        <f t="shared" si="6"/>
        <v>0</v>
      </c>
      <c r="H25" s="34">
        <f t="shared" si="6"/>
        <v>0</v>
      </c>
      <c r="I25" s="34">
        <f t="shared" si="6"/>
        <v>0</v>
      </c>
      <c r="J25" s="34">
        <f t="shared" si="6"/>
        <v>0</v>
      </c>
      <c r="K25" s="34">
        <f t="shared" si="6"/>
        <v>0</v>
      </c>
      <c r="L25" s="34">
        <f t="shared" si="6"/>
        <v>0</v>
      </c>
      <c r="M25" s="34">
        <f t="shared" si="6"/>
        <v>0</v>
      </c>
      <c r="N25" s="34">
        <f t="shared" si="6"/>
        <v>0</v>
      </c>
      <c r="O25" s="34">
        <f t="shared" si="6"/>
        <v>0</v>
      </c>
      <c r="P25" s="34">
        <f t="shared" si="6"/>
        <v>0</v>
      </c>
    </row>
    <row r="26" spans="1:16" ht="15" customHeight="1" x14ac:dyDescent="0.25">
      <c r="A26" s="32" t="s">
        <v>58</v>
      </c>
      <c r="B26" s="60" t="s">
        <v>54</v>
      </c>
      <c r="C26" s="34">
        <f>SUM(C27,C32,C34,C36:C37)</f>
        <v>0</v>
      </c>
      <c r="D26" s="34">
        <f t="shared" ref="D26:P26" si="7">SUM(D27,D32,D34,D36:D37)</f>
        <v>0</v>
      </c>
      <c r="E26" s="34">
        <f t="shared" si="7"/>
        <v>0</v>
      </c>
      <c r="F26" s="34">
        <f t="shared" si="7"/>
        <v>0</v>
      </c>
      <c r="G26" s="34">
        <f t="shared" si="7"/>
        <v>0</v>
      </c>
      <c r="H26" s="34">
        <f t="shared" si="7"/>
        <v>0</v>
      </c>
      <c r="I26" s="34">
        <f t="shared" si="7"/>
        <v>0</v>
      </c>
      <c r="J26" s="34">
        <f t="shared" si="7"/>
        <v>0</v>
      </c>
      <c r="K26" s="34">
        <f t="shared" si="7"/>
        <v>0</v>
      </c>
      <c r="L26" s="34">
        <f t="shared" si="7"/>
        <v>0</v>
      </c>
      <c r="M26" s="34">
        <f t="shared" si="7"/>
        <v>0</v>
      </c>
      <c r="N26" s="34">
        <f t="shared" si="7"/>
        <v>0</v>
      </c>
      <c r="O26" s="34">
        <f t="shared" si="7"/>
        <v>0</v>
      </c>
      <c r="P26" s="34">
        <f t="shared" si="7"/>
        <v>0</v>
      </c>
    </row>
    <row r="27" spans="1:16" ht="15" customHeight="1" x14ac:dyDescent="0.25">
      <c r="A27" s="53" t="s">
        <v>19</v>
      </c>
      <c r="B27" s="64" t="s">
        <v>247</v>
      </c>
      <c r="C27" s="54">
        <f>SUM(C28,C30)</f>
        <v>0</v>
      </c>
      <c r="D27" s="54">
        <f t="shared" ref="D27:P27" si="8">SUM(D28,D30)</f>
        <v>0</v>
      </c>
      <c r="E27" s="54">
        <f t="shared" si="8"/>
        <v>0</v>
      </c>
      <c r="F27" s="54">
        <f t="shared" si="8"/>
        <v>0</v>
      </c>
      <c r="G27" s="54">
        <f t="shared" si="8"/>
        <v>0</v>
      </c>
      <c r="H27" s="54">
        <f t="shared" si="8"/>
        <v>0</v>
      </c>
      <c r="I27" s="54">
        <f t="shared" si="8"/>
        <v>0</v>
      </c>
      <c r="J27" s="54">
        <f t="shared" si="8"/>
        <v>0</v>
      </c>
      <c r="K27" s="54">
        <f t="shared" si="8"/>
        <v>0</v>
      </c>
      <c r="L27" s="54">
        <f t="shared" si="8"/>
        <v>0</v>
      </c>
      <c r="M27" s="54">
        <f t="shared" si="8"/>
        <v>0</v>
      </c>
      <c r="N27" s="54">
        <f t="shared" si="8"/>
        <v>0</v>
      </c>
      <c r="O27" s="54">
        <f t="shared" si="8"/>
        <v>0</v>
      </c>
      <c r="P27" s="54">
        <f t="shared" si="8"/>
        <v>0</v>
      </c>
    </row>
    <row r="28" spans="1:16" s="9" customFormat="1" ht="15" customHeight="1" x14ac:dyDescent="0.25">
      <c r="A28" s="41" t="s">
        <v>152</v>
      </c>
      <c r="B28" s="62" t="s">
        <v>248</v>
      </c>
      <c r="C28" s="77">
        <f>'B. RZiS bez projektu'!C28</f>
        <v>0</v>
      </c>
      <c r="D28" s="77">
        <f>'B. RZiS bez projektu'!D28</f>
        <v>0</v>
      </c>
      <c r="E28" s="77">
        <f>'B. RZiS bez projektu'!E28</f>
        <v>0</v>
      </c>
      <c r="F28" s="77">
        <f>'B. RZiS bez projektu'!F28+'F. RZiS projekt'!C28</f>
        <v>0</v>
      </c>
      <c r="G28" s="77">
        <f>'B. RZiS bez projektu'!G28+'F. RZiS projekt'!D28</f>
        <v>0</v>
      </c>
      <c r="H28" s="77">
        <f>'B. RZiS bez projektu'!H28+'F. RZiS projekt'!E28</f>
        <v>0</v>
      </c>
      <c r="I28" s="77">
        <f>'B. RZiS bez projektu'!I28+'F. RZiS projekt'!F28</f>
        <v>0</v>
      </c>
      <c r="J28" s="77">
        <f>'B. RZiS bez projektu'!J28+'F. RZiS projekt'!G28</f>
        <v>0</v>
      </c>
      <c r="K28" s="77">
        <f>'B. RZiS bez projektu'!K28+'F. RZiS projekt'!H28</f>
        <v>0</v>
      </c>
      <c r="L28" s="77">
        <f>'B. RZiS bez projektu'!L28+'F. RZiS projekt'!I28</f>
        <v>0</v>
      </c>
      <c r="M28" s="77">
        <f>'B. RZiS bez projektu'!M28+'F. RZiS projekt'!J28</f>
        <v>0</v>
      </c>
      <c r="N28" s="77">
        <f>'B. RZiS bez projektu'!N28+'F. RZiS projekt'!K28</f>
        <v>0</v>
      </c>
      <c r="O28" s="77">
        <f>'B. RZiS bez projektu'!O28+'F. RZiS projekt'!L28</f>
        <v>0</v>
      </c>
      <c r="P28" s="77">
        <f>'B. RZiS bez projektu'!P28+'F. RZiS projekt'!M28</f>
        <v>0</v>
      </c>
    </row>
    <row r="29" spans="1:16" s="9" customFormat="1" ht="15" customHeight="1" x14ac:dyDescent="0.25">
      <c r="A29" s="41" t="s">
        <v>155</v>
      </c>
      <c r="B29" s="62" t="s">
        <v>249</v>
      </c>
      <c r="C29" s="77">
        <f>'B. RZiS bez projektu'!C29</f>
        <v>0</v>
      </c>
      <c r="D29" s="77">
        <f>'B. RZiS bez projektu'!D29</f>
        <v>0</v>
      </c>
      <c r="E29" s="77">
        <f>'B. RZiS bez projektu'!E29</f>
        <v>0</v>
      </c>
      <c r="F29" s="77">
        <f>'B. RZiS bez projektu'!F29+'F. RZiS projekt'!C29</f>
        <v>0</v>
      </c>
      <c r="G29" s="77">
        <f>'B. RZiS bez projektu'!G29+'F. RZiS projekt'!D29</f>
        <v>0</v>
      </c>
      <c r="H29" s="77">
        <f>'B. RZiS bez projektu'!H29+'F. RZiS projekt'!E29</f>
        <v>0</v>
      </c>
      <c r="I29" s="77">
        <f>'B. RZiS bez projektu'!I29+'F. RZiS projekt'!F29</f>
        <v>0</v>
      </c>
      <c r="J29" s="77">
        <f>'B. RZiS bez projektu'!J29+'F. RZiS projekt'!G29</f>
        <v>0</v>
      </c>
      <c r="K29" s="77">
        <f>'B. RZiS bez projektu'!K29+'F. RZiS projekt'!H29</f>
        <v>0</v>
      </c>
      <c r="L29" s="77">
        <f>'B. RZiS bez projektu'!L29+'F. RZiS projekt'!I29</f>
        <v>0</v>
      </c>
      <c r="M29" s="77">
        <f>'B. RZiS bez projektu'!M29+'F. RZiS projekt'!J29</f>
        <v>0</v>
      </c>
      <c r="N29" s="77">
        <f>'B. RZiS bez projektu'!N29+'F. RZiS projekt'!K29</f>
        <v>0</v>
      </c>
      <c r="O29" s="77">
        <f>'B. RZiS bez projektu'!O29+'F. RZiS projekt'!L29</f>
        <v>0</v>
      </c>
      <c r="P29" s="77">
        <f>'B. RZiS bez projektu'!P29+'F. RZiS projekt'!M29</f>
        <v>0</v>
      </c>
    </row>
    <row r="30" spans="1:16" s="9" customFormat="1" ht="15" customHeight="1" x14ac:dyDescent="0.25">
      <c r="A30" s="41" t="s">
        <v>159</v>
      </c>
      <c r="B30" s="62" t="s">
        <v>250</v>
      </c>
      <c r="C30" s="77">
        <f>'B. RZiS bez projektu'!C30</f>
        <v>0</v>
      </c>
      <c r="D30" s="77">
        <f>'B. RZiS bez projektu'!D30</f>
        <v>0</v>
      </c>
      <c r="E30" s="77">
        <f>'B. RZiS bez projektu'!E30</f>
        <v>0</v>
      </c>
      <c r="F30" s="77">
        <f>'B. RZiS bez projektu'!F30+'F. RZiS projekt'!C30</f>
        <v>0</v>
      </c>
      <c r="G30" s="77">
        <f>'B. RZiS bez projektu'!G30+'F. RZiS projekt'!D30</f>
        <v>0</v>
      </c>
      <c r="H30" s="77">
        <f>'B. RZiS bez projektu'!H30+'F. RZiS projekt'!E30</f>
        <v>0</v>
      </c>
      <c r="I30" s="77">
        <f>'B. RZiS bez projektu'!I30+'F. RZiS projekt'!F30</f>
        <v>0</v>
      </c>
      <c r="J30" s="77">
        <f>'B. RZiS bez projektu'!J30+'F. RZiS projekt'!G30</f>
        <v>0</v>
      </c>
      <c r="K30" s="77">
        <f>'B. RZiS bez projektu'!K30+'F. RZiS projekt'!H30</f>
        <v>0</v>
      </c>
      <c r="L30" s="77">
        <f>'B. RZiS bez projektu'!L30+'F. RZiS projekt'!I30</f>
        <v>0</v>
      </c>
      <c r="M30" s="77">
        <f>'B. RZiS bez projektu'!M30+'F. RZiS projekt'!J30</f>
        <v>0</v>
      </c>
      <c r="N30" s="77">
        <f>'B. RZiS bez projektu'!N30+'F. RZiS projekt'!K30</f>
        <v>0</v>
      </c>
      <c r="O30" s="77">
        <f>'B. RZiS bez projektu'!O30+'F. RZiS projekt'!L30</f>
        <v>0</v>
      </c>
      <c r="P30" s="77">
        <f>'B. RZiS bez projektu'!P30+'F. RZiS projekt'!M30</f>
        <v>0</v>
      </c>
    </row>
    <row r="31" spans="1:16" s="9" customFormat="1" ht="15" customHeight="1" x14ac:dyDescent="0.25">
      <c r="A31" s="41" t="s">
        <v>155</v>
      </c>
      <c r="B31" s="62" t="s">
        <v>249</v>
      </c>
      <c r="C31" s="77">
        <f>'B. RZiS bez projektu'!C31</f>
        <v>0</v>
      </c>
      <c r="D31" s="77">
        <f>'B. RZiS bez projektu'!D31</f>
        <v>0</v>
      </c>
      <c r="E31" s="77">
        <f>'B. RZiS bez projektu'!E31</f>
        <v>0</v>
      </c>
      <c r="F31" s="77">
        <f>'B. RZiS bez projektu'!F31+'F. RZiS projekt'!C31</f>
        <v>0</v>
      </c>
      <c r="G31" s="77">
        <f>'B. RZiS bez projektu'!G31+'F. RZiS projekt'!D31</f>
        <v>0</v>
      </c>
      <c r="H31" s="77">
        <f>'B. RZiS bez projektu'!H31+'F. RZiS projekt'!E31</f>
        <v>0</v>
      </c>
      <c r="I31" s="77">
        <f>'B. RZiS bez projektu'!I31+'F. RZiS projekt'!F31</f>
        <v>0</v>
      </c>
      <c r="J31" s="77">
        <f>'B. RZiS bez projektu'!J31+'F. RZiS projekt'!G31</f>
        <v>0</v>
      </c>
      <c r="K31" s="77">
        <f>'B. RZiS bez projektu'!K31+'F. RZiS projekt'!H31</f>
        <v>0</v>
      </c>
      <c r="L31" s="77">
        <f>'B. RZiS bez projektu'!L31+'F. RZiS projekt'!I31</f>
        <v>0</v>
      </c>
      <c r="M31" s="77">
        <f>'B. RZiS bez projektu'!M31+'F. RZiS projekt'!J31</f>
        <v>0</v>
      </c>
      <c r="N31" s="77">
        <f>'B. RZiS bez projektu'!N31+'F. RZiS projekt'!K31</f>
        <v>0</v>
      </c>
      <c r="O31" s="77">
        <f>'B. RZiS bez projektu'!O31+'F. RZiS projekt'!L31</f>
        <v>0</v>
      </c>
      <c r="P31" s="77">
        <f>'B. RZiS bez projektu'!P31+'F. RZiS projekt'!M31</f>
        <v>0</v>
      </c>
    </row>
    <row r="32" spans="1:16" ht="15" customHeight="1" x14ac:dyDescent="0.25">
      <c r="A32" s="53" t="s">
        <v>20</v>
      </c>
      <c r="B32" s="64" t="s">
        <v>251</v>
      </c>
      <c r="C32" s="74">
        <f>'B. RZiS bez projektu'!C32</f>
        <v>0</v>
      </c>
      <c r="D32" s="74">
        <f>'B. RZiS bez projektu'!D32</f>
        <v>0</v>
      </c>
      <c r="E32" s="74">
        <f>'B. RZiS bez projektu'!E32</f>
        <v>0</v>
      </c>
      <c r="F32" s="74">
        <f>'B. RZiS bez projektu'!F32+'F. RZiS projekt'!C32</f>
        <v>0</v>
      </c>
      <c r="G32" s="74">
        <f>'B. RZiS bez projektu'!G32+'F. RZiS projekt'!D32</f>
        <v>0</v>
      </c>
      <c r="H32" s="74">
        <f>'B. RZiS bez projektu'!H32+'F. RZiS projekt'!E32</f>
        <v>0</v>
      </c>
      <c r="I32" s="74">
        <f>'B. RZiS bez projektu'!I32+'F. RZiS projekt'!F32</f>
        <v>0</v>
      </c>
      <c r="J32" s="74">
        <f>'B. RZiS bez projektu'!J32+'F. RZiS projekt'!G32</f>
        <v>0</v>
      </c>
      <c r="K32" s="74">
        <f>'B. RZiS bez projektu'!K32+'F. RZiS projekt'!H32</f>
        <v>0</v>
      </c>
      <c r="L32" s="74">
        <f>'B. RZiS bez projektu'!L32+'F. RZiS projekt'!I32</f>
        <v>0</v>
      </c>
      <c r="M32" s="74">
        <f>'B. RZiS bez projektu'!M32+'F. RZiS projekt'!J32</f>
        <v>0</v>
      </c>
      <c r="N32" s="74">
        <f>'B. RZiS bez projektu'!N32+'F. RZiS projekt'!K32</f>
        <v>0</v>
      </c>
      <c r="O32" s="74">
        <f>'B. RZiS bez projektu'!O32+'F. RZiS projekt'!L32</f>
        <v>0</v>
      </c>
      <c r="P32" s="74">
        <f>'B. RZiS bez projektu'!P32+'F. RZiS projekt'!M32</f>
        <v>0</v>
      </c>
    </row>
    <row r="33" spans="1:16" s="9" customFormat="1" ht="15" customHeight="1" x14ac:dyDescent="0.25">
      <c r="A33" s="41" t="s">
        <v>155</v>
      </c>
      <c r="B33" s="62" t="s">
        <v>241</v>
      </c>
      <c r="C33" s="77">
        <f>'B. RZiS bez projektu'!C33</f>
        <v>0</v>
      </c>
      <c r="D33" s="77">
        <f>'B. RZiS bez projektu'!D33</f>
        <v>0</v>
      </c>
      <c r="E33" s="77">
        <f>'B. RZiS bez projektu'!E33</f>
        <v>0</v>
      </c>
      <c r="F33" s="77">
        <f>'B. RZiS bez projektu'!F33+'F. RZiS projekt'!C33</f>
        <v>0</v>
      </c>
      <c r="G33" s="77">
        <f>'B. RZiS bez projektu'!G33+'F. RZiS projekt'!D33</f>
        <v>0</v>
      </c>
      <c r="H33" s="77">
        <f>'B. RZiS bez projektu'!H33+'F. RZiS projekt'!E33</f>
        <v>0</v>
      </c>
      <c r="I33" s="77">
        <f>'B. RZiS bez projektu'!I33+'F. RZiS projekt'!F33</f>
        <v>0</v>
      </c>
      <c r="J33" s="77">
        <f>'B. RZiS bez projektu'!J33+'F. RZiS projekt'!G33</f>
        <v>0</v>
      </c>
      <c r="K33" s="77">
        <f>'B. RZiS bez projektu'!K33+'F. RZiS projekt'!H33</f>
        <v>0</v>
      </c>
      <c r="L33" s="77">
        <f>'B. RZiS bez projektu'!L33+'F. RZiS projekt'!I33</f>
        <v>0</v>
      </c>
      <c r="M33" s="77">
        <f>'B. RZiS bez projektu'!M33+'F. RZiS projekt'!J33</f>
        <v>0</v>
      </c>
      <c r="N33" s="77">
        <f>'B. RZiS bez projektu'!N33+'F. RZiS projekt'!K33</f>
        <v>0</v>
      </c>
      <c r="O33" s="77">
        <f>'B. RZiS bez projektu'!O33+'F. RZiS projekt'!L33</f>
        <v>0</v>
      </c>
      <c r="P33" s="77">
        <f>'B. RZiS bez projektu'!P33+'F. RZiS projekt'!M33</f>
        <v>0</v>
      </c>
    </row>
    <row r="34" spans="1:16" ht="15" customHeight="1" x14ac:dyDescent="0.25">
      <c r="A34" s="53" t="s">
        <v>26</v>
      </c>
      <c r="B34" s="64" t="s">
        <v>252</v>
      </c>
      <c r="C34" s="74">
        <f>'B. RZiS bez projektu'!C34</f>
        <v>0</v>
      </c>
      <c r="D34" s="74">
        <f>'B. RZiS bez projektu'!D34</f>
        <v>0</v>
      </c>
      <c r="E34" s="74">
        <f>'B. RZiS bez projektu'!E34</f>
        <v>0</v>
      </c>
      <c r="F34" s="74">
        <f>'B. RZiS bez projektu'!F34+'F. RZiS projekt'!C34</f>
        <v>0</v>
      </c>
      <c r="G34" s="74">
        <f>'B. RZiS bez projektu'!G34+'F. RZiS projekt'!D34</f>
        <v>0</v>
      </c>
      <c r="H34" s="74">
        <f>'B. RZiS bez projektu'!H34+'F. RZiS projekt'!E34</f>
        <v>0</v>
      </c>
      <c r="I34" s="74">
        <f>'B. RZiS bez projektu'!I34+'F. RZiS projekt'!F34</f>
        <v>0</v>
      </c>
      <c r="J34" s="74">
        <f>'B. RZiS bez projektu'!J34+'F. RZiS projekt'!G34</f>
        <v>0</v>
      </c>
      <c r="K34" s="74">
        <f>'B. RZiS bez projektu'!K34+'F. RZiS projekt'!H34</f>
        <v>0</v>
      </c>
      <c r="L34" s="74">
        <f>'B. RZiS bez projektu'!L34+'F. RZiS projekt'!I34</f>
        <v>0</v>
      </c>
      <c r="M34" s="74">
        <f>'B. RZiS bez projektu'!M34+'F. RZiS projekt'!J34</f>
        <v>0</v>
      </c>
      <c r="N34" s="74">
        <f>'B. RZiS bez projektu'!N34+'F. RZiS projekt'!K34</f>
        <v>0</v>
      </c>
      <c r="O34" s="74">
        <f>'B. RZiS bez projektu'!O34+'F. RZiS projekt'!L34</f>
        <v>0</v>
      </c>
      <c r="P34" s="74">
        <f>'B. RZiS bez projektu'!P34+'F. RZiS projekt'!M34</f>
        <v>0</v>
      </c>
    </row>
    <row r="35" spans="1:16" s="9" customFormat="1" ht="15" customHeight="1" x14ac:dyDescent="0.25">
      <c r="A35" s="41" t="s">
        <v>155</v>
      </c>
      <c r="B35" s="62" t="s">
        <v>153</v>
      </c>
      <c r="C35" s="77">
        <f>'B. RZiS bez projektu'!C35</f>
        <v>0</v>
      </c>
      <c r="D35" s="77">
        <f>'B. RZiS bez projektu'!D35</f>
        <v>0</v>
      </c>
      <c r="E35" s="77">
        <f>'B. RZiS bez projektu'!E35</f>
        <v>0</v>
      </c>
      <c r="F35" s="77">
        <f>'B. RZiS bez projektu'!F35+'F. RZiS projekt'!C35</f>
        <v>0</v>
      </c>
      <c r="G35" s="77">
        <f>'B. RZiS bez projektu'!G35+'F. RZiS projekt'!D35</f>
        <v>0</v>
      </c>
      <c r="H35" s="77">
        <f>'B. RZiS bez projektu'!H35+'F. RZiS projekt'!E35</f>
        <v>0</v>
      </c>
      <c r="I35" s="77">
        <f>'B. RZiS bez projektu'!I35+'F. RZiS projekt'!F35</f>
        <v>0</v>
      </c>
      <c r="J35" s="77">
        <f>'B. RZiS bez projektu'!J35+'F. RZiS projekt'!G35</f>
        <v>0</v>
      </c>
      <c r="K35" s="77">
        <f>'B. RZiS bez projektu'!K35+'F. RZiS projekt'!H35</f>
        <v>0</v>
      </c>
      <c r="L35" s="77">
        <f>'B. RZiS bez projektu'!L35+'F. RZiS projekt'!I35</f>
        <v>0</v>
      </c>
      <c r="M35" s="77">
        <f>'B. RZiS bez projektu'!M35+'F. RZiS projekt'!J35</f>
        <v>0</v>
      </c>
      <c r="N35" s="77">
        <f>'B. RZiS bez projektu'!N35+'F. RZiS projekt'!K35</f>
        <v>0</v>
      </c>
      <c r="O35" s="77">
        <f>'B. RZiS bez projektu'!O35+'F. RZiS projekt'!L35</f>
        <v>0</v>
      </c>
      <c r="P35" s="77">
        <f>'B. RZiS bez projektu'!P35+'F. RZiS projekt'!M35</f>
        <v>0</v>
      </c>
    </row>
    <row r="36" spans="1:16" ht="15" customHeight="1" x14ac:dyDescent="0.25">
      <c r="A36" s="53" t="s">
        <v>27</v>
      </c>
      <c r="B36" s="64" t="s">
        <v>253</v>
      </c>
      <c r="C36" s="74">
        <f>'B. RZiS bez projektu'!C36</f>
        <v>0</v>
      </c>
      <c r="D36" s="74">
        <f>'B. RZiS bez projektu'!D36</f>
        <v>0</v>
      </c>
      <c r="E36" s="74">
        <f>'B. RZiS bez projektu'!E36</f>
        <v>0</v>
      </c>
      <c r="F36" s="74">
        <f>'B. RZiS bez projektu'!F36+'F. RZiS projekt'!C36</f>
        <v>0</v>
      </c>
      <c r="G36" s="74">
        <f>'B. RZiS bez projektu'!G36+'F. RZiS projekt'!D36</f>
        <v>0</v>
      </c>
      <c r="H36" s="74">
        <f>'B. RZiS bez projektu'!H36+'F. RZiS projekt'!E36</f>
        <v>0</v>
      </c>
      <c r="I36" s="74">
        <f>'B. RZiS bez projektu'!I36+'F. RZiS projekt'!F36</f>
        <v>0</v>
      </c>
      <c r="J36" s="74">
        <f>'B. RZiS bez projektu'!J36+'F. RZiS projekt'!G36</f>
        <v>0</v>
      </c>
      <c r="K36" s="74">
        <f>'B. RZiS bez projektu'!K36+'F. RZiS projekt'!H36</f>
        <v>0</v>
      </c>
      <c r="L36" s="74">
        <f>'B. RZiS bez projektu'!L36+'F. RZiS projekt'!I36</f>
        <v>0</v>
      </c>
      <c r="M36" s="74">
        <f>'B. RZiS bez projektu'!M36+'F. RZiS projekt'!J36</f>
        <v>0</v>
      </c>
      <c r="N36" s="74">
        <f>'B. RZiS bez projektu'!N36+'F. RZiS projekt'!K36</f>
        <v>0</v>
      </c>
      <c r="O36" s="74">
        <f>'B. RZiS bez projektu'!O36+'F. RZiS projekt'!L36</f>
        <v>0</v>
      </c>
      <c r="P36" s="74">
        <f>'B. RZiS bez projektu'!P36+'F. RZiS projekt'!M36</f>
        <v>0</v>
      </c>
    </row>
    <row r="37" spans="1:16" ht="15" customHeight="1" x14ac:dyDescent="0.25">
      <c r="A37" s="53" t="s">
        <v>28</v>
      </c>
      <c r="B37" s="64" t="s">
        <v>254</v>
      </c>
      <c r="C37" s="74">
        <f>'B. RZiS bez projektu'!C37</f>
        <v>0</v>
      </c>
      <c r="D37" s="74">
        <f>'B. RZiS bez projektu'!D37</f>
        <v>0</v>
      </c>
      <c r="E37" s="74">
        <f>'B. RZiS bez projektu'!E37</f>
        <v>0</v>
      </c>
      <c r="F37" s="74">
        <f>'B. RZiS bez projektu'!F37+'F. RZiS projekt'!C37</f>
        <v>0</v>
      </c>
      <c r="G37" s="74">
        <f>'B. RZiS bez projektu'!G37+'F. RZiS projekt'!D37</f>
        <v>0</v>
      </c>
      <c r="H37" s="74">
        <f>'B. RZiS bez projektu'!H37+'F. RZiS projekt'!E37</f>
        <v>0</v>
      </c>
      <c r="I37" s="74">
        <f>'B. RZiS bez projektu'!I37+'F. RZiS projekt'!F37</f>
        <v>0</v>
      </c>
      <c r="J37" s="74">
        <f>'B. RZiS bez projektu'!J37+'F. RZiS projekt'!G37</f>
        <v>0</v>
      </c>
      <c r="K37" s="74">
        <f>'B. RZiS bez projektu'!K37+'F. RZiS projekt'!H37</f>
        <v>0</v>
      </c>
      <c r="L37" s="74">
        <f>'B. RZiS bez projektu'!L37+'F. RZiS projekt'!I37</f>
        <v>0</v>
      </c>
      <c r="M37" s="74">
        <f>'B. RZiS bez projektu'!M37+'F. RZiS projekt'!J37</f>
        <v>0</v>
      </c>
      <c r="N37" s="74">
        <f>'B. RZiS bez projektu'!N37+'F. RZiS projekt'!K37</f>
        <v>0</v>
      </c>
      <c r="O37" s="74">
        <f>'B. RZiS bez projektu'!O37+'F. RZiS projekt'!L37</f>
        <v>0</v>
      </c>
      <c r="P37" s="74">
        <f>'B. RZiS bez projektu'!P37+'F. RZiS projekt'!M37</f>
        <v>0</v>
      </c>
    </row>
    <row r="38" spans="1:16" ht="15" customHeight="1" x14ac:dyDescent="0.25">
      <c r="A38" s="32" t="s">
        <v>59</v>
      </c>
      <c r="B38" s="60" t="s">
        <v>56</v>
      </c>
      <c r="C38" s="34">
        <f>SUM(C39,C41,C43:C44)</f>
        <v>0</v>
      </c>
      <c r="D38" s="34">
        <f t="shared" ref="D38:P38" si="9">SUM(D39,D41,D43:D44)</f>
        <v>0</v>
      </c>
      <c r="E38" s="34">
        <f t="shared" si="9"/>
        <v>0</v>
      </c>
      <c r="F38" s="34">
        <f t="shared" si="9"/>
        <v>0</v>
      </c>
      <c r="G38" s="34">
        <f t="shared" si="9"/>
        <v>0</v>
      </c>
      <c r="H38" s="34">
        <f t="shared" si="9"/>
        <v>0</v>
      </c>
      <c r="I38" s="34">
        <f t="shared" si="9"/>
        <v>0</v>
      </c>
      <c r="J38" s="34">
        <f t="shared" si="9"/>
        <v>0</v>
      </c>
      <c r="K38" s="34">
        <f t="shared" si="9"/>
        <v>0</v>
      </c>
      <c r="L38" s="34">
        <f t="shared" si="9"/>
        <v>0</v>
      </c>
      <c r="M38" s="34">
        <f t="shared" si="9"/>
        <v>0</v>
      </c>
      <c r="N38" s="34">
        <f t="shared" si="9"/>
        <v>0</v>
      </c>
      <c r="O38" s="34">
        <f t="shared" si="9"/>
        <v>0</v>
      </c>
      <c r="P38" s="34">
        <f t="shared" si="9"/>
        <v>0</v>
      </c>
    </row>
    <row r="39" spans="1:16" ht="15" customHeight="1" x14ac:dyDescent="0.25">
      <c r="A39" s="53" t="s">
        <v>19</v>
      </c>
      <c r="B39" s="64" t="s">
        <v>251</v>
      </c>
      <c r="C39" s="74">
        <f>'B. RZiS bez projektu'!C39</f>
        <v>0</v>
      </c>
      <c r="D39" s="74">
        <f>'B. RZiS bez projektu'!D39</f>
        <v>0</v>
      </c>
      <c r="E39" s="74">
        <f>'B. RZiS bez projektu'!E39</f>
        <v>0</v>
      </c>
      <c r="F39" s="74">
        <f>'B. RZiS bez projektu'!F39+'F. RZiS projekt'!C39</f>
        <v>0</v>
      </c>
      <c r="G39" s="74">
        <f>'B. RZiS bez projektu'!G39+'F. RZiS projekt'!D39</f>
        <v>0</v>
      </c>
      <c r="H39" s="74">
        <f>'B. RZiS bez projektu'!H39+'F. RZiS projekt'!E39</f>
        <v>0</v>
      </c>
      <c r="I39" s="74">
        <f>'B. RZiS bez projektu'!I39+'F. RZiS projekt'!F39</f>
        <v>0</v>
      </c>
      <c r="J39" s="74">
        <f>'B. RZiS bez projektu'!J39+'F. RZiS projekt'!G39</f>
        <v>0</v>
      </c>
      <c r="K39" s="74">
        <f>'B. RZiS bez projektu'!K39+'F. RZiS projekt'!H39</f>
        <v>0</v>
      </c>
      <c r="L39" s="74">
        <f>'B. RZiS bez projektu'!L39+'F. RZiS projekt'!I39</f>
        <v>0</v>
      </c>
      <c r="M39" s="74">
        <f>'B. RZiS bez projektu'!M39+'F. RZiS projekt'!J39</f>
        <v>0</v>
      </c>
      <c r="N39" s="74">
        <f>'B. RZiS bez projektu'!N39+'F. RZiS projekt'!K39</f>
        <v>0</v>
      </c>
      <c r="O39" s="74">
        <f>'B. RZiS bez projektu'!O39+'F. RZiS projekt'!L39</f>
        <v>0</v>
      </c>
      <c r="P39" s="74">
        <f>'B. RZiS bez projektu'!P39+'F. RZiS projekt'!M39</f>
        <v>0</v>
      </c>
    </row>
    <row r="40" spans="1:16" s="9" customFormat="1" ht="15" customHeight="1" x14ac:dyDescent="0.25">
      <c r="A40" s="41" t="s">
        <v>155</v>
      </c>
      <c r="B40" s="62" t="s">
        <v>346</v>
      </c>
      <c r="C40" s="77">
        <f>'B. RZiS bez projektu'!C40</f>
        <v>0</v>
      </c>
      <c r="D40" s="77">
        <f>'B. RZiS bez projektu'!D40</f>
        <v>0</v>
      </c>
      <c r="E40" s="77">
        <f>'B. RZiS bez projektu'!E40</f>
        <v>0</v>
      </c>
      <c r="F40" s="77">
        <f>'B. RZiS bez projektu'!F40+'F. RZiS projekt'!C40</f>
        <v>0</v>
      </c>
      <c r="G40" s="77">
        <f>'B. RZiS bez projektu'!G40+'F. RZiS projekt'!D40</f>
        <v>0</v>
      </c>
      <c r="H40" s="77">
        <f>'B. RZiS bez projektu'!H40+'F. RZiS projekt'!E40</f>
        <v>0</v>
      </c>
      <c r="I40" s="77">
        <f>'B. RZiS bez projektu'!I40+'F. RZiS projekt'!F40</f>
        <v>0</v>
      </c>
      <c r="J40" s="77">
        <f>'B. RZiS bez projektu'!J40+'F. RZiS projekt'!G40</f>
        <v>0</v>
      </c>
      <c r="K40" s="77">
        <f>'B. RZiS bez projektu'!K40+'F. RZiS projekt'!H40</f>
        <v>0</v>
      </c>
      <c r="L40" s="77">
        <f>'B. RZiS bez projektu'!L40+'F. RZiS projekt'!I40</f>
        <v>0</v>
      </c>
      <c r="M40" s="77">
        <f>'B. RZiS bez projektu'!M40+'F. RZiS projekt'!J40</f>
        <v>0</v>
      </c>
      <c r="N40" s="77">
        <f>'B. RZiS bez projektu'!N40+'F. RZiS projekt'!K40</f>
        <v>0</v>
      </c>
      <c r="O40" s="77">
        <f>'B. RZiS bez projektu'!O40+'F. RZiS projekt'!L40</f>
        <v>0</v>
      </c>
      <c r="P40" s="77">
        <f>'B. RZiS bez projektu'!P40+'F. RZiS projekt'!M40</f>
        <v>0</v>
      </c>
    </row>
    <row r="41" spans="1:16" ht="15" customHeight="1" x14ac:dyDescent="0.25">
      <c r="A41" s="53" t="s">
        <v>20</v>
      </c>
      <c r="B41" s="64" t="s">
        <v>255</v>
      </c>
      <c r="C41" s="74">
        <f>'B. RZiS bez projektu'!C41</f>
        <v>0</v>
      </c>
      <c r="D41" s="74">
        <f>'B. RZiS bez projektu'!D41</f>
        <v>0</v>
      </c>
      <c r="E41" s="74">
        <f>'B. RZiS bez projektu'!E41</f>
        <v>0</v>
      </c>
      <c r="F41" s="74">
        <f>'B. RZiS bez projektu'!F41+'F. RZiS projekt'!C41</f>
        <v>0</v>
      </c>
      <c r="G41" s="74">
        <f>'B. RZiS bez projektu'!G41+'F. RZiS projekt'!D41</f>
        <v>0</v>
      </c>
      <c r="H41" s="74">
        <f>'B. RZiS bez projektu'!H41+'F. RZiS projekt'!E41</f>
        <v>0</v>
      </c>
      <c r="I41" s="74">
        <f>'B. RZiS bez projektu'!I41+'F. RZiS projekt'!F41</f>
        <v>0</v>
      </c>
      <c r="J41" s="74">
        <f>'B. RZiS bez projektu'!J41+'F. RZiS projekt'!G41</f>
        <v>0</v>
      </c>
      <c r="K41" s="74">
        <f>'B. RZiS bez projektu'!K41+'F. RZiS projekt'!H41</f>
        <v>0</v>
      </c>
      <c r="L41" s="74">
        <f>'B. RZiS bez projektu'!L41+'F. RZiS projekt'!I41</f>
        <v>0</v>
      </c>
      <c r="M41" s="74">
        <f>'B. RZiS bez projektu'!M41+'F. RZiS projekt'!J41</f>
        <v>0</v>
      </c>
      <c r="N41" s="74">
        <f>'B. RZiS bez projektu'!N41+'F. RZiS projekt'!K41</f>
        <v>0</v>
      </c>
      <c r="O41" s="74">
        <f>'B. RZiS bez projektu'!O41+'F. RZiS projekt'!L41</f>
        <v>0</v>
      </c>
      <c r="P41" s="74">
        <f>'B. RZiS bez projektu'!P41+'F. RZiS projekt'!M41</f>
        <v>0</v>
      </c>
    </row>
    <row r="42" spans="1:16" s="9" customFormat="1" ht="15" customHeight="1" x14ac:dyDescent="0.25">
      <c r="A42" s="41" t="s">
        <v>155</v>
      </c>
      <c r="B42" s="62" t="s">
        <v>153</v>
      </c>
      <c r="C42" s="77">
        <f>'B. RZiS bez projektu'!C42</f>
        <v>0</v>
      </c>
      <c r="D42" s="77">
        <f>'B. RZiS bez projektu'!D42</f>
        <v>0</v>
      </c>
      <c r="E42" s="77">
        <f>'B. RZiS bez projektu'!E42</f>
        <v>0</v>
      </c>
      <c r="F42" s="77">
        <f>'B. RZiS bez projektu'!F42+'F. RZiS projekt'!C42</f>
        <v>0</v>
      </c>
      <c r="G42" s="77">
        <f>'B. RZiS bez projektu'!G42+'F. RZiS projekt'!D42</f>
        <v>0</v>
      </c>
      <c r="H42" s="77">
        <f>'B. RZiS bez projektu'!H42+'F. RZiS projekt'!E42</f>
        <v>0</v>
      </c>
      <c r="I42" s="77">
        <f>'B. RZiS bez projektu'!I42+'F. RZiS projekt'!F42</f>
        <v>0</v>
      </c>
      <c r="J42" s="77">
        <f>'B. RZiS bez projektu'!J42+'F. RZiS projekt'!G42</f>
        <v>0</v>
      </c>
      <c r="K42" s="77">
        <f>'B. RZiS bez projektu'!K42+'F. RZiS projekt'!H42</f>
        <v>0</v>
      </c>
      <c r="L42" s="77">
        <f>'B. RZiS bez projektu'!L42+'F. RZiS projekt'!I42</f>
        <v>0</v>
      </c>
      <c r="M42" s="77">
        <f>'B. RZiS bez projektu'!M42+'F. RZiS projekt'!J42</f>
        <v>0</v>
      </c>
      <c r="N42" s="77">
        <f>'B. RZiS bez projektu'!N42+'F. RZiS projekt'!K42</f>
        <v>0</v>
      </c>
      <c r="O42" s="77">
        <f>'B. RZiS bez projektu'!O42+'F. RZiS projekt'!L42</f>
        <v>0</v>
      </c>
      <c r="P42" s="77">
        <f>'B. RZiS bez projektu'!P42+'F. RZiS projekt'!M42</f>
        <v>0</v>
      </c>
    </row>
    <row r="43" spans="1:16" ht="15" customHeight="1" x14ac:dyDescent="0.25">
      <c r="A43" s="53" t="s">
        <v>26</v>
      </c>
      <c r="B43" s="64" t="s">
        <v>253</v>
      </c>
      <c r="C43" s="74">
        <f>'B. RZiS bez projektu'!C43</f>
        <v>0</v>
      </c>
      <c r="D43" s="74">
        <f>'B. RZiS bez projektu'!D43</f>
        <v>0</v>
      </c>
      <c r="E43" s="74">
        <f>'B. RZiS bez projektu'!E43</f>
        <v>0</v>
      </c>
      <c r="F43" s="74">
        <f>'B. RZiS bez projektu'!F43+'F. RZiS projekt'!C43</f>
        <v>0</v>
      </c>
      <c r="G43" s="74">
        <f>'B. RZiS bez projektu'!G43+'F. RZiS projekt'!D43</f>
        <v>0</v>
      </c>
      <c r="H43" s="74">
        <f>'B. RZiS bez projektu'!H43+'F. RZiS projekt'!E43</f>
        <v>0</v>
      </c>
      <c r="I43" s="74">
        <f>'B. RZiS bez projektu'!I43+'F. RZiS projekt'!F43</f>
        <v>0</v>
      </c>
      <c r="J43" s="74">
        <f>'B. RZiS bez projektu'!J43+'F. RZiS projekt'!G43</f>
        <v>0</v>
      </c>
      <c r="K43" s="74">
        <f>'B. RZiS bez projektu'!K43+'F. RZiS projekt'!H43</f>
        <v>0</v>
      </c>
      <c r="L43" s="74">
        <f>'B. RZiS bez projektu'!L43+'F. RZiS projekt'!I43</f>
        <v>0</v>
      </c>
      <c r="M43" s="74">
        <f>'B. RZiS bez projektu'!M43+'F. RZiS projekt'!J43</f>
        <v>0</v>
      </c>
      <c r="N43" s="74">
        <f>'B. RZiS bez projektu'!N43+'F. RZiS projekt'!K43</f>
        <v>0</v>
      </c>
      <c r="O43" s="74">
        <f>'B. RZiS bez projektu'!O43+'F. RZiS projekt'!L43</f>
        <v>0</v>
      </c>
      <c r="P43" s="74">
        <f>'B. RZiS bez projektu'!P43+'F. RZiS projekt'!M43</f>
        <v>0</v>
      </c>
    </row>
    <row r="44" spans="1:16" ht="15" customHeight="1" x14ac:dyDescent="0.25">
      <c r="A44" s="53" t="s">
        <v>27</v>
      </c>
      <c r="B44" s="64" t="s">
        <v>254</v>
      </c>
      <c r="C44" s="74">
        <f>'B. RZiS bez projektu'!C44</f>
        <v>0</v>
      </c>
      <c r="D44" s="74">
        <f>'B. RZiS bez projektu'!D44</f>
        <v>0</v>
      </c>
      <c r="E44" s="74">
        <f>'B. RZiS bez projektu'!E44</f>
        <v>0</v>
      </c>
      <c r="F44" s="74">
        <f>'B. RZiS bez projektu'!F44+'F. RZiS projekt'!C44</f>
        <v>0</v>
      </c>
      <c r="G44" s="74">
        <f>'B. RZiS bez projektu'!G44+'F. RZiS projekt'!D44</f>
        <v>0</v>
      </c>
      <c r="H44" s="74">
        <f>'B. RZiS bez projektu'!H44+'F. RZiS projekt'!E44</f>
        <v>0</v>
      </c>
      <c r="I44" s="74">
        <f>'B. RZiS bez projektu'!I44+'F. RZiS projekt'!F44</f>
        <v>0</v>
      </c>
      <c r="J44" s="74">
        <f>'B. RZiS bez projektu'!J44+'F. RZiS projekt'!G44</f>
        <v>0</v>
      </c>
      <c r="K44" s="74">
        <f>'B. RZiS bez projektu'!K44+'F. RZiS projekt'!H44</f>
        <v>0</v>
      </c>
      <c r="L44" s="74">
        <f>'B. RZiS bez projektu'!L44+'F. RZiS projekt'!I44</f>
        <v>0</v>
      </c>
      <c r="M44" s="74">
        <f>'B. RZiS bez projektu'!M44+'F. RZiS projekt'!J44</f>
        <v>0</v>
      </c>
      <c r="N44" s="74">
        <f>'B. RZiS bez projektu'!N44+'F. RZiS projekt'!K44</f>
        <v>0</v>
      </c>
      <c r="O44" s="74">
        <f>'B. RZiS bez projektu'!O44+'F. RZiS projekt'!L44</f>
        <v>0</v>
      </c>
      <c r="P44" s="74">
        <f>'B. RZiS bez projektu'!P44+'F. RZiS projekt'!M44</f>
        <v>0</v>
      </c>
    </row>
    <row r="45" spans="1:16" ht="15" customHeight="1" x14ac:dyDescent="0.25">
      <c r="A45" s="32" t="s">
        <v>347</v>
      </c>
      <c r="B45" s="60" t="s">
        <v>348</v>
      </c>
      <c r="C45" s="34">
        <f>C25+C26-C38</f>
        <v>0</v>
      </c>
      <c r="D45" s="34">
        <f t="shared" ref="D45:P45" si="10">D25+D26-D38</f>
        <v>0</v>
      </c>
      <c r="E45" s="34">
        <f t="shared" si="10"/>
        <v>0</v>
      </c>
      <c r="F45" s="34">
        <f t="shared" si="10"/>
        <v>0</v>
      </c>
      <c r="G45" s="34">
        <f t="shared" si="10"/>
        <v>0</v>
      </c>
      <c r="H45" s="34">
        <f t="shared" si="10"/>
        <v>0</v>
      </c>
      <c r="I45" s="34">
        <f t="shared" si="10"/>
        <v>0</v>
      </c>
      <c r="J45" s="34">
        <f t="shared" si="10"/>
        <v>0</v>
      </c>
      <c r="K45" s="34">
        <f t="shared" si="10"/>
        <v>0</v>
      </c>
      <c r="L45" s="34">
        <f t="shared" si="10"/>
        <v>0</v>
      </c>
      <c r="M45" s="34">
        <f t="shared" si="10"/>
        <v>0</v>
      </c>
      <c r="N45" s="34">
        <f t="shared" si="10"/>
        <v>0</v>
      </c>
      <c r="O45" s="34">
        <f t="shared" si="10"/>
        <v>0</v>
      </c>
      <c r="P45" s="34">
        <f t="shared" si="10"/>
        <v>0</v>
      </c>
    </row>
    <row r="46" spans="1:16" ht="15" customHeight="1" x14ac:dyDescent="0.25">
      <c r="A46" s="32" t="s">
        <v>349</v>
      </c>
      <c r="B46" s="60" t="s">
        <v>60</v>
      </c>
      <c r="C46" s="52">
        <f>'B. RZiS bez projektu'!C46</f>
        <v>0</v>
      </c>
      <c r="D46" s="52">
        <f>'B. RZiS bez projektu'!D46</f>
        <v>0</v>
      </c>
      <c r="E46" s="52">
        <f>'B. RZiS bez projektu'!E46</f>
        <v>0</v>
      </c>
      <c r="F46" s="52">
        <f>'B. RZiS bez projektu'!F46+'F. RZiS projekt'!C46</f>
        <v>0</v>
      </c>
      <c r="G46" s="52">
        <f>'B. RZiS bez projektu'!G46+'F. RZiS projekt'!D46</f>
        <v>0</v>
      </c>
      <c r="H46" s="52">
        <f>'B. RZiS bez projektu'!H46+'F. RZiS projekt'!E46</f>
        <v>0</v>
      </c>
      <c r="I46" s="52">
        <f>'B. RZiS bez projektu'!I46+'F. RZiS projekt'!F46</f>
        <v>0</v>
      </c>
      <c r="J46" s="52">
        <f>'B. RZiS bez projektu'!J46+'F. RZiS projekt'!G46</f>
        <v>0</v>
      </c>
      <c r="K46" s="52">
        <f>'B. RZiS bez projektu'!K46+'F. RZiS projekt'!H46</f>
        <v>0</v>
      </c>
      <c r="L46" s="52">
        <f>'B. RZiS bez projektu'!L46+'F. RZiS projekt'!I46</f>
        <v>0</v>
      </c>
      <c r="M46" s="52">
        <f>'B. RZiS bez projektu'!M46+'F. RZiS projekt'!J46</f>
        <v>0</v>
      </c>
      <c r="N46" s="52">
        <f>'B. RZiS bez projektu'!N46+'F. RZiS projekt'!K46</f>
        <v>0</v>
      </c>
      <c r="O46" s="52">
        <f>'B. RZiS bez projektu'!O46+'F. RZiS projekt'!L46</f>
        <v>0</v>
      </c>
      <c r="P46" s="52">
        <f>'B. RZiS bez projektu'!P46+'F. RZiS projekt'!M46</f>
        <v>0</v>
      </c>
    </row>
    <row r="47" spans="1:16" ht="15" customHeight="1" x14ac:dyDescent="0.25">
      <c r="A47" s="32" t="s">
        <v>350</v>
      </c>
      <c r="B47" s="60" t="s">
        <v>61</v>
      </c>
      <c r="C47" s="52">
        <f>'B. RZiS bez projektu'!C47</f>
        <v>0</v>
      </c>
      <c r="D47" s="52">
        <f>'B. RZiS bez projektu'!D47</f>
        <v>0</v>
      </c>
      <c r="E47" s="52">
        <f>'B. RZiS bez projektu'!E47</f>
        <v>0</v>
      </c>
      <c r="F47" s="52">
        <f>'B. RZiS bez projektu'!F47+'F. RZiS projekt'!C47</f>
        <v>0</v>
      </c>
      <c r="G47" s="52">
        <f>'B. RZiS bez projektu'!G47+'F. RZiS projekt'!D47</f>
        <v>0</v>
      </c>
      <c r="H47" s="52">
        <f>'B. RZiS bez projektu'!H47+'F. RZiS projekt'!E47</f>
        <v>0</v>
      </c>
      <c r="I47" s="52">
        <f>'B. RZiS bez projektu'!I47+'F. RZiS projekt'!F47</f>
        <v>0</v>
      </c>
      <c r="J47" s="52">
        <f>'B. RZiS bez projektu'!J47+'F. RZiS projekt'!G47</f>
        <v>0</v>
      </c>
      <c r="K47" s="52">
        <f>'B. RZiS bez projektu'!K47+'F. RZiS projekt'!H47</f>
        <v>0</v>
      </c>
      <c r="L47" s="52">
        <f>'B. RZiS bez projektu'!L47+'F. RZiS projekt'!I47</f>
        <v>0</v>
      </c>
      <c r="M47" s="52">
        <f>'B. RZiS bez projektu'!M47+'F. RZiS projekt'!J47</f>
        <v>0</v>
      </c>
      <c r="N47" s="52">
        <f>'B. RZiS bez projektu'!N47+'F. RZiS projekt'!K47</f>
        <v>0</v>
      </c>
      <c r="O47" s="52">
        <f>'B. RZiS bez projektu'!O47+'F. RZiS projekt'!L47</f>
        <v>0</v>
      </c>
      <c r="P47" s="52">
        <f>'B. RZiS bez projektu'!P47+'F. RZiS projekt'!M47</f>
        <v>0</v>
      </c>
    </row>
    <row r="48" spans="1:16" ht="15" customHeight="1" x14ac:dyDescent="0.25">
      <c r="A48" s="32" t="s">
        <v>351</v>
      </c>
      <c r="B48" s="48" t="s">
        <v>352</v>
      </c>
      <c r="C48" s="34">
        <f>C45-C46-C47</f>
        <v>0</v>
      </c>
      <c r="D48" s="34">
        <f t="shared" ref="D48:P48" si="11">D45-D46-D47</f>
        <v>0</v>
      </c>
      <c r="E48" s="34">
        <f t="shared" si="11"/>
        <v>0</v>
      </c>
      <c r="F48" s="34">
        <f t="shared" si="11"/>
        <v>0</v>
      </c>
      <c r="G48" s="34">
        <f t="shared" si="11"/>
        <v>0</v>
      </c>
      <c r="H48" s="34">
        <f t="shared" si="11"/>
        <v>0</v>
      </c>
      <c r="I48" s="34">
        <f t="shared" si="11"/>
        <v>0</v>
      </c>
      <c r="J48" s="34">
        <f t="shared" si="11"/>
        <v>0</v>
      </c>
      <c r="K48" s="34">
        <f t="shared" si="11"/>
        <v>0</v>
      </c>
      <c r="L48" s="34">
        <f t="shared" si="11"/>
        <v>0</v>
      </c>
      <c r="M48" s="34">
        <f t="shared" si="11"/>
        <v>0</v>
      </c>
      <c r="N48" s="34">
        <f t="shared" si="11"/>
        <v>0</v>
      </c>
      <c r="O48" s="34">
        <f t="shared" si="11"/>
        <v>0</v>
      </c>
      <c r="P48" s="34">
        <f t="shared" si="11"/>
        <v>0</v>
      </c>
    </row>
    <row r="49" spans="1:16" ht="15.75" x14ac:dyDescent="0.25">
      <c r="A49" s="70"/>
      <c r="B49" s="57" t="str">
        <f>'H. Bilans suma'!B154</f>
        <v>* Prognozy finansowe podane w tysiącach złotych, z dokładnością do jednego miejsca po przecinku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</row>
  </sheetData>
  <sheetProtection algorithmName="SHA-512" hashValue="ljv1HCOoeJ8E/cemGf7dsTvYW7iNKKFemI38S4nVPyZtrpg4GgepCvhne+gmf3EetBdprv1KO5X76HDjeQUFjA==" saltValue="d3OH/yQq1gRtCfOn3DvXrQ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A. Bilans bez projektu</vt:lpstr>
      <vt:lpstr>B. RZiS bez projektu</vt:lpstr>
      <vt:lpstr>C. RPP bez projektu</vt:lpstr>
      <vt:lpstr>D. Bilans projekt</vt:lpstr>
      <vt:lpstr>E. Założenia RZiS projekt</vt:lpstr>
      <vt:lpstr>F. RZiS projekt</vt:lpstr>
      <vt:lpstr>G. RPP projekt</vt:lpstr>
      <vt:lpstr>H. Bilans suma</vt:lpstr>
      <vt:lpstr>I. RZiS suma</vt:lpstr>
      <vt:lpstr>J. RPP suma</vt:lpstr>
      <vt:lpstr>K. Wskaźniki finansowe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Polkowski Krzysztof</dc:creator>
  <cp:lastModifiedBy>Polkowski Krzysztof</cp:lastModifiedBy>
  <dcterms:created xsi:type="dcterms:W3CDTF">2017-11-20T16:23:56Z</dcterms:created>
  <dcterms:modified xsi:type="dcterms:W3CDTF">2020-03-18T11:16:12Z</dcterms:modified>
</cp:coreProperties>
</file>